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1 ТЕХПРИСОЕДИНЕНИЕ\СМР_ТП\Соколова\"/>
    </mc:Choice>
  </mc:AlternateContent>
  <bookViews>
    <workbookView xWindow="-120" yWindow="-120" windowWidth="25440" windowHeight="15996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I84" i="1" l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83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15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83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15" i="1"/>
  <c r="H73" i="1"/>
  <c r="H74" i="1"/>
  <c r="H75" i="1"/>
  <c r="H76" i="1"/>
  <c r="H77" i="1"/>
  <c r="H78" i="1"/>
  <c r="H79" i="1"/>
  <c r="H80" i="1"/>
  <c r="H81" i="1"/>
  <c r="H82" i="1"/>
  <c r="H72" i="1"/>
  <c r="G73" i="1"/>
  <c r="I73" i="1" s="1"/>
  <c r="G74" i="1"/>
  <c r="I74" i="1" s="1"/>
  <c r="G75" i="1"/>
  <c r="I75" i="1" s="1"/>
  <c r="G76" i="1"/>
  <c r="I76" i="1" s="1"/>
  <c r="G77" i="1"/>
  <c r="I77" i="1" s="1"/>
  <c r="G78" i="1"/>
  <c r="I78" i="1" s="1"/>
  <c r="G79" i="1"/>
  <c r="I79" i="1" s="1"/>
  <c r="G80" i="1"/>
  <c r="I80" i="1" s="1"/>
  <c r="G81" i="1"/>
  <c r="I81" i="1" s="1"/>
  <c r="G82" i="1"/>
  <c r="I82" i="1" s="1"/>
  <c r="G72" i="1"/>
  <c r="I72" i="1" s="1"/>
  <c r="I126" i="1" l="1"/>
  <c r="G126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Титул::&lt;Отчетный период (учет выполненных работ)&gt;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I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A13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13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<sst xmlns="http://schemas.openxmlformats.org/spreadsheetml/2006/main" count="359" uniqueCount="247">
  <si>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</si>
  <si>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</si>
  <si>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</si>
  <si>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</si>
  <si>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</si>
  <si>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</si>
  <si>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</si>
  <si>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</si>
  <si>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</si>
  <si>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Сметная стоимость в базисных ценах</t>
  </si>
  <si>
    <t>На единицу</t>
  </si>
  <si>
    <t>Многоквартирный жилой дом со встроенно-пристроенными помещениями по адресу: г.Самара, Октябрьский район, ул.Соколова/ ул.Ново-Садовая</t>
  </si>
  <si>
    <t>к Локальной смете № 037.1-21-НВК</t>
  </si>
  <si>
    <t xml:space="preserve">на Наружные сети водоснабжения, </t>
  </si>
  <si>
    <t>037.1-21-НВК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</si>
  <si>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</si>
  <si>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</si>
  <si>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</si>
  <si>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</si>
  <si>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</si>
  <si>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</si>
  <si>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</si>
  <si>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</si>
  <si>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</si>
  <si>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01.2.03.03-0043</t>
  </si>
  <si>
    <t>Мастика битумно-кукерсольная холодная</t>
  </si>
  <si>
    <t>01.2.03.03-0045</t>
  </si>
  <si>
    <t>Мастика битумно-полимерная</t>
  </si>
  <si>
    <t>01.2.03.07-0023</t>
  </si>
  <si>
    <t>Эмульсия битумно-дорожная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</si>
  <si>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</si>
  <si>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</si>
  <si>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</si>
  <si>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</si>
  <si>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</si>
  <si>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01.3.01.08-0003</t>
  </si>
  <si>
    <t>Топливо моторное для среднеоборотных и малооборотных дизелей ДТ</t>
  </si>
  <si>
    <t>01.3.05.23-0171</t>
  </si>
  <si>
    <t>Сода кальцинированная (натрий углекислый) техническая</t>
  </si>
  <si>
    <t>01.7.03.01-0001</t>
  </si>
  <si>
    <t>Вода</t>
  </si>
  <si>
    <t>м3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</si>
  <si>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</si>
  <si>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</si>
  <si>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</si>
  <si>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</si>
  <si>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</si>
  <si>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01.7.07.10-0001</t>
  </si>
  <si>
    <t>Патроны для строительно-монтажного пистолета</t>
  </si>
  <si>
    <t>1000 шт</t>
  </si>
  <si>
    <t>01.7.07.12-0024</t>
  </si>
  <si>
    <t>Пленка полиэтиленовая, толщина 0,15 мм</t>
  </si>
  <si>
    <t>01.7.07.29-0031</t>
  </si>
  <si>
    <t>Каболка</t>
  </si>
  <si>
    <t>01.7.07.29-0111</t>
  </si>
  <si>
    <t>Пакля пропитанная</t>
  </si>
  <si>
    <t>01.7.11.07-0032</t>
  </si>
  <si>
    <t xml:space="preserve">   - Электроды сварочные Э42, диаметр 4 мм</t>
  </si>
  <si>
    <t>01.7.11.07-0054</t>
  </si>
  <si>
    <t>Электроды сварочные Э42, диаметр 6 мм</t>
  </si>
  <si>
    <t>01.7.11.07-0181</t>
  </si>
  <si>
    <t>Электроды с основным покрытием Э42А, диаметр 2,5 мм</t>
  </si>
  <si>
    <t>01.7.11.07-0183</t>
  </si>
  <si>
    <t>Электроды с основным покрытием Э50А, диаметр 3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</si>
  <si>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</si>
  <si>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</si>
  <si>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</si>
  <si>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</si>
  <si>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01.7.15.06-0111</t>
  </si>
  <si>
    <t>Гвозди строительные</t>
  </si>
  <si>
    <t>01.7.15.07-0042</t>
  </si>
  <si>
    <t>Дюбели с калиброванной головкой (в обоймах), размер 3х58,5 мм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</si>
  <si>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</si>
  <si>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</si>
  <si>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</si>
  <si>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</si>
  <si>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</si>
  <si>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</si>
  <si>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</si>
  <si>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</si>
  <si>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</si>
  <si>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</si>
  <si>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</si>
  <si>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</si>
  <si>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</si>
  <si>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</si>
  <si>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</si>
  <si>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</si>
  <si>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</si>
  <si>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</si>
  <si>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</si>
  <si>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</si>
  <si>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</si>
  <si>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</si>
  <si>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03.1.02.03-0015</t>
  </si>
  <si>
    <t>Известь строительная негашеная хлорная, марка А</t>
  </si>
  <si>
    <t>03.2.02.08-0001</t>
  </si>
  <si>
    <t>Цемент гипсоглиноземистый расширяющийся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</si>
  <si>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</si>
  <si>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</si>
  <si>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</si>
  <si>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</si>
  <si>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</si>
  <si>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</si>
  <si>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</si>
  <si>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</si>
  <si>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</si>
  <si>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</si>
  <si>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</si>
  <si>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</si>
  <si>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08.1.02.25-0101</t>
  </si>
  <si>
    <t>Наконечники для полиэтиленовых труб</t>
  </si>
  <si>
    <t>11.1.02.04-0031</t>
  </si>
  <si>
    <t>Лесоматериалы круглые, хвойных пород, для строительства, диаметр 14-24 см, длина 3-6,5 м</t>
  </si>
  <si>
    <t>11.1.03.01-0079</t>
  </si>
  <si>
    <t>Бруски обрезные, хвойных пород, длина 4-6,5 м, ширина 75-150 мм, толщина 40-75 мм, сорт III</t>
  </si>
  <si>
    <t>11.1.03.01-0087</t>
  </si>
  <si>
    <t>Бруски обрезные, хвойных пород, длина 4-6,5 м, ширина 75-150 мм, толщина 150 мм и более,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</si>
  <si>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</si>
  <si>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</si>
  <si>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</si>
  <si>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</si>
  <si>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</si>
  <si>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</si>
  <si>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</si>
  <si>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</si>
  <si>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</si>
  <si>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</si>
  <si>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</si>
  <si>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</si>
  <si>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</si>
  <si>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</si>
  <si>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</si>
  <si>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</si>
  <si>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</si>
  <si>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</si>
  <si>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ТЦ_18.1.02.00_63_6319189182_18.08.2021_02</t>
  </si>
  <si>
    <t>шт.</t>
  </si>
  <si>
    <t xml:space="preserve">   - Задвижка чугунная фланцевая короткая DN200, PN10, Jafar, тип 2111</t>
  </si>
  <si>
    <t xml:space="preserve">   - Задвижка чугунная фланцевая короткая DN50, PN10, Jafar, тип 2111</t>
  </si>
  <si>
    <t xml:space="preserve">   - Штурвал для задвижки DN200, Jafar, тип 9301</t>
  </si>
  <si>
    <t xml:space="preserve">   - Штурвал для задвижки DN50, Jafar, тип 9301</t>
  </si>
  <si>
    <t>ТЦ_18.1.02.00_63_6319189182_22.10.2021_02</t>
  </si>
  <si>
    <t xml:space="preserve">   - Задвижка чугунная фланцевая короткая DN100, PN10, Jafar, тип 2111</t>
  </si>
  <si>
    <t xml:space="preserve">   - Штурвал для задвижки DN100, Jafar, тип 9301</t>
  </si>
  <si>
    <t>ТЦ_18.5.08.02_63_6319189182_22.10.2021_02</t>
  </si>
  <si>
    <t>Вантуз воздушный одноступенчатый фланцевый ф50мм, Jafar, тип 7010</t>
  </si>
  <si>
    <t>ТЦ_23.8.03.11_63_6319189182_18.08.2021_02</t>
  </si>
  <si>
    <t xml:space="preserve">   - Фланец под втулку расточенный Д-110 мм</t>
  </si>
  <si>
    <t xml:space="preserve">   - Фланец под втулку расточенный Д-225 мм</t>
  </si>
  <si>
    <t>ТЦ_23.8.03.12_63_6312180039_08.11.2021_02</t>
  </si>
  <si>
    <t xml:space="preserve">   - Подставка пожарная фланцевая ППФ 200</t>
  </si>
  <si>
    <t xml:space="preserve">   - Тройник фланцевый с пожарной подставкой ППТФ 200х200</t>
  </si>
  <si>
    <t>ФССЦ-01.2.01.01-0001</t>
  </si>
  <si>
    <t>Битумы нефтяные дорожные жидкие МГ, СГ</t>
  </si>
  <si>
    <t>ФССЦ-01.4.03.01-0021</t>
  </si>
  <si>
    <t>Глина бентонитовая, ПБМГ</t>
  </si>
  <si>
    <t>ФССЦ-01.4.03.03-0021</t>
  </si>
  <si>
    <t>Полимер для стабилизации буровых скважин</t>
  </si>
  <si>
    <t>ФССЦ-02.2.05.04-1822</t>
  </si>
  <si>
    <t>Щебень М 1000, фракция 40-80(70)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</si>
  <si>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</si>
  <si>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</si>
  <si>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ФССЦ-04.1.02.05-0003</t>
  </si>
  <si>
    <t>Смеси бетонные тяжелого бетона (БСТ), класс В7,5 (М100)</t>
  </si>
  <si>
    <t>ФССЦ-04.1.02.05-0005</t>
  </si>
  <si>
    <t>Смеси бетонные тяжелого бетона (БСТ), класс В12,5 (М150)</t>
  </si>
  <si>
    <t>ФССЦ-04.2.01.01-0052</t>
  </si>
  <si>
    <t>Смеси асфальтобетонные плотные мелкозернистые тип В марка III</t>
  </si>
  <si>
    <t>ФССЦ-04.2.01.02-0012</t>
  </si>
  <si>
    <t>Смеси асфальтобетонные дорожные, аэродромные и асфальтобетон (горячие для пористого асфальтобетона щебеночные и гравийные), марка: II</t>
  </si>
  <si>
    <t>ФССЦ-05.1.01.09-0042</t>
  </si>
  <si>
    <t>Кольцо опорное КО-6 /бетон В15 (М200), объем 0,02 м3, расход арматуры 1,10 кг / (серия 3.900.1-14)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</si>
  <si>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</si>
  <si>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</si>
  <si>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</si>
  <si>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</si>
  <si>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</si>
  <si>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</si>
  <si>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</si>
  <si>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</si>
  <si>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ФССЦ-05.1.01.11-0045</t>
  </si>
  <si>
    <t>Плита днища ПН15, бетон B15 (М200), объем 0,38 м3, расход арматуры 33,13 кг</t>
  </si>
  <si>
    <t>ФССЦ-05.1.01.11-0046</t>
  </si>
  <si>
    <t>Плита днища ПН20, бетон B15 (М200), объем 0,59 м3, расход арматуры 79,44 кг</t>
  </si>
  <si>
    <t>ФССЦ-05.1.06.09-0002</t>
  </si>
  <si>
    <t>Плиты перекрытия 1ПП15-1, бетон B15, объем 0,27 м3, расход арматуры 30 кг</t>
  </si>
  <si>
    <t>ФССЦ-05.1.06.09-0004</t>
  </si>
  <si>
    <t>Плиты перекрытия 1ПП20-1, бетон B15, объем 0,55 м3, расход арматуры 49,65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</si>
  <si>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</si>
  <si>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</si>
  <si>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</si>
  <si>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</si>
  <si>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</si>
  <si>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</si>
  <si>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ФССЦ-08.1.02.06-0043</t>
  </si>
  <si>
    <t>Люк чугунный тяжелый</t>
  </si>
  <si>
    <t>ФССЦ-18.1.10.04-0004</t>
  </si>
  <si>
    <t>Гидрант пожарный подземный, номинальное давление 1,0 МПа (10 кгс/см2), номинальный диаметр 125 мм, высота 1500 мм</t>
  </si>
  <si>
    <t>ФССЦ-18.1.10.04-0005</t>
  </si>
  <si>
    <t>Гидрант пожарный подземный, номинальное давление 1,0 МПа (10 кгс/см2), номинальный диаметр 125 мм, высота 1750 мм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</si>
  <si>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</si>
  <si>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</si>
  <si>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м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</si>
  <si>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</si>
  <si>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</si>
  <si>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ФССЦ-23.8.03.11-0656</t>
  </si>
  <si>
    <t>Фланцы стальные плоские приварные из стали ВСт3сп2, ВСт3сп3, номинальное давление 1,0 МПа, номинальный диаметр 100 мм</t>
  </si>
  <si>
    <t>ФССЦ-23.8.03.11-0659</t>
  </si>
  <si>
    <t>Фланцы стальные плоские приварные из стали ВСт3сп2, ВСт3сп3, номинальное давление 1,0 МПа, номинальный диаметр 200 мм</t>
  </si>
  <si>
    <t>ФССЦ-23.8.04.08-0082</t>
  </si>
  <si>
    <t>Переходы концентрические, номинальное давление 16 МПа, наружный диаметр и толщина стенки 159х4,5-57х3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</si>
  <si>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</si>
  <si>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</si>
  <si>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ФССЦ-23.8.04.08-0098</t>
  </si>
  <si>
    <t>Переходы концентрические, номинальное давление 16 МПа, наружный диаметр и толщина стенки 219х6-108х4 мм</t>
  </si>
  <si>
    <t>ФССЦ-23.8.04.12-0071</t>
  </si>
  <si>
    <t>Тройники переходные, номинальное давление до 16 МПа, номинальный диаметр 200х150 мм, наружный диаметр и толщина стенки 219х8-159х6 мм</t>
  </si>
  <si>
    <t>ФССЦ-23.8.04.12-0089</t>
  </si>
  <si>
    <t>Тройники переходные, номинальное давление до 16 МПа, номинальный диаметр 400х300 мм, наружный диаметр и толщина стенки 426х10-325х8 мм</t>
  </si>
  <si>
    <t>ФССЦ-23.8.04.12-0132</t>
  </si>
  <si>
    <t>Тройники равнопроходные, номинальное давление до 16 МПа, номинальный диаметр 200 мм, наружный диаметр и толщина стенки 219х6,0 мм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</si>
  <si>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</si>
  <si>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</si>
  <si>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</si>
  <si>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</si>
  <si>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</si>
  <si>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</si>
  <si>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</si>
  <si>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</si>
  <si>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ФССЦ-24.3.05.07-0011</t>
  </si>
  <si>
    <t>Муфта защитная полиэтиленовая для прохода труб сквозь стену, номинальный наружный диаметр 110 мм</t>
  </si>
  <si>
    <t>ФССЦ-24.3.05.07-0016</t>
  </si>
  <si>
    <t>Муфта защитная полиэтиленовая для прохода труб сквозь стену, номинальный наружный диаметр 225 мм</t>
  </si>
  <si>
    <t>ФССЦ-24.3.05.08-0519</t>
  </si>
  <si>
    <t>Отвод полиэтиленовый сварной 45°, ПЭ100, к напорным трубам 1,0 МПа (10 кгс/см2), диаметр 110 мм</t>
  </si>
  <si>
    <t>ФССЦ-24.3.05.08-0639</t>
  </si>
  <si>
    <t>Отвод полиэтиленовый сварной 90°, ПЭ100, к напорным трубам 1,0 МПа (10 кгс/см2), диаметр 110 мм</t>
  </si>
  <si>
    <t>ФССЦ-24.3.05.08-0645</t>
  </si>
  <si>
    <t>Отвод полиэтиленовый сварной 90°, ПЭ100, к напорным трубам 1,0 МПа (10 кгс/см2), диаметр 225 мм</t>
  </si>
  <si>
    <t>ИТОГО</t>
  </si>
  <si>
    <t>Сметная стоимость в текущих ценах</t>
  </si>
  <si>
    <t>Всего без НДС, руб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</si>
  <si>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</si>
  <si>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</si>
  <si>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Составил:______________А.И. Голоева</t>
  </si>
  <si>
    <t>Проверил:______________Е.Г.Зелих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</si>
</sst>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7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6" fillId="0" borderId="0" xfId="22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6" fillId="0" borderId="3" xfId="2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  <xf numFmtId="2" fontId="5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vertical="top"/>
    </xf>
    <xf numFmtId="0" fontId="11" fillId="0" borderId="0" xfId="0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right" vertical="top" wrapText="1"/>
    </xf>
    <xf numFmtId="2" fontId="5" fillId="0" borderId="0" xfId="0" applyNumberFormat="1" applyFont="1" applyBorder="1" applyAlignment="1">
      <alignment horizontal="right" vertical="top" wrapText="1"/>
    </xf>
    <xf numFmtId="2" fontId="5" fillId="0" borderId="0" xfId="0" applyNumberFormat="1" applyFont="1" applyBorder="1" applyAlignment="1">
      <alignment vertical="top"/>
    </xf>
    <xf numFmtId="0" fontId="12" fillId="0" borderId="0" xfId="0" applyNumberFormat="1" applyFont="1" applyBorder="1" applyAlignment="1">
      <alignment horizontal="right" vertical="top" wrapText="1"/>
    </xf>
    <xf numFmtId="2" fontId="12" fillId="0" borderId="0" xfId="0" applyNumberFormat="1" applyFont="1" applyBorder="1"/>
    <xf numFmtId="0" fontId="5" fillId="0" borderId="5" xfId="0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vertical="top"/>
    </xf>
    <xf numFmtId="49" fontId="5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I162"/>
  <sheetViews>
    <sheetView showGridLines="0" tabSelected="1" zoomScaleSheetLayoutView="75" workbookViewId="0">
      <selection activeCell="M20" sqref="M20"/>
    </sheetView>
  </sheetViews>
  <sheetFormatPr defaultRowHeight="13.2" x14ac:dyDescent="0.25"/>
  <cols>
    <col min="1" max="1" width="5" customWidth="1"/>
    <col min="2" max="2" width="14.6640625" style="5" customWidth="1"/>
    <col min="3" max="3" width="49.44140625" style="2" customWidth="1"/>
    <col min="4" max="4" width="13.109375" style="3" customWidth="1"/>
    <col min="5" max="6" width="10.6640625" style="1" customWidth="1"/>
    <col min="7" max="7" width="12.21875" style="1" customWidth="1"/>
    <col min="8" max="8" width="10.88671875" style="1" customWidth="1"/>
    <col min="9" max="9" width="16.109375" style="1" customWidth="1"/>
  </cols>
  <sheetData>
    <row r="1" spans="1:9" s="6" customFormat="1" ht="31.2" customHeight="1" x14ac:dyDescent="0.2">
      <c r="A1" s="24" t="s">
        <v>11</v>
      </c>
      <c r="B1" s="24"/>
      <c r="C1" s="24"/>
      <c r="D1" s="24"/>
      <c r="E1" s="24"/>
      <c r="F1" s="24"/>
      <c r="G1" s="24"/>
      <c r="H1" s="24"/>
      <c r="I1" s="24"/>
    </row>
    <row r="2" spans="1:9" s="6" customFormat="1" ht="11.4" x14ac:dyDescent="0.2">
      <c r="A2" s="47" t="s">
        <v>1</v>
      </c>
      <c r="B2" s="47"/>
      <c r="C2" s="47"/>
      <c r="D2" s="47"/>
      <c r="E2" s="47"/>
      <c r="F2" s="47"/>
      <c r="G2" s="47"/>
    </row>
    <row r="3" spans="1:9" s="6" customFormat="1" ht="13.8" x14ac:dyDescent="0.2">
      <c r="A3" s="18"/>
      <c r="B3" s="18"/>
      <c r="C3" s="18"/>
      <c r="D3" s="18"/>
      <c r="E3" s="18"/>
      <c r="F3" s="18"/>
      <c r="G3" s="18"/>
      <c r="H3" s="18"/>
      <c r="I3" s="18"/>
    </row>
    <row r="4" spans="1:9" s="6" customFormat="1" ht="16.2" x14ac:dyDescent="0.2">
      <c r="A4" s="29" t="s">
        <v>3</v>
      </c>
      <c r="B4" s="29"/>
      <c r="C4" s="29"/>
      <c r="D4" s="29"/>
      <c r="E4" s="29"/>
      <c r="F4" s="29"/>
      <c r="G4" s="29"/>
      <c r="H4" s="29"/>
      <c r="I4" s="29"/>
    </row>
    <row r="5" spans="1:9" s="6" customFormat="1" ht="12.6" customHeight="1" x14ac:dyDescent="0.2">
      <c r="A5" s="30" t="s">
        <v>12</v>
      </c>
      <c r="B5" s="30"/>
      <c r="C5" s="30"/>
      <c r="D5" s="30"/>
      <c r="E5" s="30"/>
      <c r="F5" s="30"/>
      <c r="G5" s="30"/>
      <c r="H5" s="30"/>
      <c r="I5" s="30"/>
    </row>
    <row r="6" spans="1:9" s="6" customFormat="1" ht="12.6" customHeight="1" x14ac:dyDescent="0.2">
      <c r="A6" s="31" t="s">
        <v>13</v>
      </c>
      <c r="B6" s="31"/>
      <c r="C6" s="31"/>
      <c r="D6" s="31"/>
      <c r="E6" s="31"/>
      <c r="F6" s="31"/>
      <c r="G6" s="31"/>
      <c r="H6" s="31"/>
      <c r="I6" s="31"/>
    </row>
    <row r="7" spans="1:9" s="6" customFormat="1" ht="12.6" x14ac:dyDescent="0.2">
      <c r="A7" s="31"/>
      <c r="B7" s="31"/>
      <c r="C7" s="31"/>
      <c r="D7" s="31"/>
      <c r="E7" s="31"/>
      <c r="F7" s="31"/>
      <c r="G7" s="31"/>
    </row>
    <row r="8" spans="1:9" s="6" customFormat="1" ht="12.6" x14ac:dyDescent="0.2">
      <c r="A8" s="21" t="s">
        <v>2</v>
      </c>
      <c r="B8" s="20"/>
      <c r="C8" s="19" t="s">
        <v>14</v>
      </c>
      <c r="D8" s="20"/>
      <c r="E8" s="20"/>
      <c r="F8" s="20"/>
      <c r="G8" s="20"/>
      <c r="H8" s="20"/>
      <c r="I8" s="20"/>
    </row>
    <row r="9" spans="1:9" s="6" customFormat="1" ht="11.4" x14ac:dyDescent="0.2">
      <c r="A9" s="20"/>
      <c r="B9" s="20"/>
      <c r="C9" s="20"/>
      <c r="D9" s="20"/>
      <c r="E9" s="20"/>
      <c r="F9" s="20"/>
      <c r="G9" s="20"/>
      <c r="H9" s="20"/>
      <c r="I9" s="20"/>
    </row>
    <row r="10" spans="1:9" s="16" customFormat="1" ht="56.25" customHeight="1" x14ac:dyDescent="0.2">
      <c r="A10" s="25" t="s">
        <v>4</v>
      </c>
      <c r="B10" s="27" t="s">
        <v>5</v>
      </c>
      <c r="C10" s="25" t="s">
        <v>0</v>
      </c>
      <c r="D10" s="25" t="s">
        <v>6</v>
      </c>
      <c r="E10" s="25" t="s">
        <v>7</v>
      </c>
      <c r="F10" s="23" t="s">
        <v>9</v>
      </c>
      <c r="G10" s="32" t="s">
        <v>242</v>
      </c>
      <c r="H10" s="23" t="s">
        <v>241</v>
      </c>
      <c r="I10" s="32" t="s">
        <v>242</v>
      </c>
    </row>
    <row r="11" spans="1:9" s="16" customFormat="1" ht="22.8" x14ac:dyDescent="0.2">
      <c r="A11" s="26"/>
      <c r="B11" s="28"/>
      <c r="C11" s="26"/>
      <c r="D11" s="26"/>
      <c r="E11" s="26"/>
      <c r="F11" s="10" t="s">
        <v>10</v>
      </c>
      <c r="G11" s="25"/>
      <c r="H11" s="22" t="s">
        <v>10</v>
      </c>
      <c r="I11" s="25"/>
    </row>
    <row r="12" spans="1:9" s="16" customFormat="1" x14ac:dyDescent="0.2">
      <c r="A12" s="33">
        <v>1</v>
      </c>
      <c r="B12" s="33" t="s">
        <v>8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I12" s="33">
        <v>9</v>
      </c>
    </row>
    <row r="13" spans="1:9" s="6" customFormat="1" ht="19.350000000000001" customHeight="1" x14ac:dyDescent="0.2">
      <c r="A13" s="34" t="s">
        <v>15</v>
      </c>
      <c r="B13" s="34"/>
      <c r="C13" s="34"/>
      <c r="D13" s="34"/>
      <c r="E13" s="34"/>
      <c r="F13" s="34"/>
      <c r="G13" s="34"/>
      <c r="H13" s="34"/>
      <c r="I13" s="34"/>
    </row>
    <row r="14" spans="1:9" s="6" customFormat="1" ht="19.350000000000001" customHeight="1" x14ac:dyDescent="0.2">
      <c r="A14" s="34" t="s">
        <v>16</v>
      </c>
      <c r="B14" s="34"/>
      <c r="C14" s="34"/>
      <c r="D14" s="34"/>
      <c r="E14" s="34"/>
      <c r="F14" s="34"/>
      <c r="G14" s="34"/>
      <c r="H14" s="34"/>
      <c r="I14" s="34"/>
    </row>
    <row r="15" spans="1:9" s="6" customFormat="1" ht="22.8" x14ac:dyDescent="0.2">
      <c r="A15" s="35">
        <v>1</v>
      </c>
      <c r="B15" s="36" t="s">
        <v>17</v>
      </c>
      <c r="C15" s="35" t="s">
        <v>18</v>
      </c>
      <c r="D15" s="37" t="s">
        <v>19</v>
      </c>
      <c r="E15" s="38">
        <v>2.4E-2</v>
      </c>
      <c r="F15" s="39">
        <v>1383.1</v>
      </c>
      <c r="G15" s="39">
        <v>33.19</v>
      </c>
      <c r="H15" s="45">
        <f>F15*4.21</f>
        <v>5822.8509999999997</v>
      </c>
      <c r="I15" s="46">
        <f>G15*4.21</f>
        <v>139.72989999999999</v>
      </c>
    </row>
    <row r="16" spans="1:9" s="6" customFormat="1" ht="22.8" x14ac:dyDescent="0.2">
      <c r="A16" s="35">
        <v>2</v>
      </c>
      <c r="B16" s="36" t="s">
        <v>20</v>
      </c>
      <c r="C16" s="35" t="s">
        <v>21</v>
      </c>
      <c r="D16" s="37" t="s">
        <v>19</v>
      </c>
      <c r="E16" s="38">
        <v>1.4541E-2</v>
      </c>
      <c r="F16" s="39">
        <v>31060</v>
      </c>
      <c r="G16" s="39">
        <v>451.64</v>
      </c>
      <c r="H16" s="45">
        <f t="shared" ref="H16:H71" si="0">F16*4.21</f>
        <v>130762.6</v>
      </c>
      <c r="I16" s="46">
        <f t="shared" ref="I16:I71" si="1">G16*4.21</f>
        <v>1901.4043999999999</v>
      </c>
    </row>
    <row r="17" spans="1:9" s="6" customFormat="1" ht="22.8" x14ac:dyDescent="0.2">
      <c r="A17" s="35">
        <v>3</v>
      </c>
      <c r="B17" s="36" t="s">
        <v>22</v>
      </c>
      <c r="C17" s="35" t="s">
        <v>23</v>
      </c>
      <c r="D17" s="37" t="s">
        <v>19</v>
      </c>
      <c r="E17" s="38">
        <v>0.1897945</v>
      </c>
      <c r="F17" s="39">
        <v>3390</v>
      </c>
      <c r="G17" s="39">
        <v>643.4</v>
      </c>
      <c r="H17" s="45">
        <f t="shared" si="0"/>
        <v>14271.9</v>
      </c>
      <c r="I17" s="46">
        <f t="shared" si="1"/>
        <v>2708.7139999999999</v>
      </c>
    </row>
    <row r="18" spans="1:9" s="6" customFormat="1" ht="22.8" x14ac:dyDescent="0.2">
      <c r="A18" s="35">
        <v>4</v>
      </c>
      <c r="B18" s="36" t="s">
        <v>24</v>
      </c>
      <c r="C18" s="35" t="s">
        <v>25</v>
      </c>
      <c r="D18" s="37" t="s">
        <v>19</v>
      </c>
      <c r="E18" s="38">
        <v>6.1500000000000001E-3</v>
      </c>
      <c r="F18" s="39">
        <v>3219.2</v>
      </c>
      <c r="G18" s="39">
        <v>19.8</v>
      </c>
      <c r="H18" s="45">
        <f t="shared" si="0"/>
        <v>13552.831999999999</v>
      </c>
      <c r="I18" s="46">
        <f t="shared" si="1"/>
        <v>83.358000000000004</v>
      </c>
    </row>
    <row r="19" spans="1:9" s="6" customFormat="1" ht="22.8" x14ac:dyDescent="0.2">
      <c r="A19" s="35">
        <v>5</v>
      </c>
      <c r="B19" s="36" t="s">
        <v>26</v>
      </c>
      <c r="C19" s="35" t="s">
        <v>27</v>
      </c>
      <c r="D19" s="37" t="s">
        <v>19</v>
      </c>
      <c r="E19" s="38">
        <v>1.1475000000000001E-2</v>
      </c>
      <c r="F19" s="39">
        <v>1500</v>
      </c>
      <c r="G19" s="39">
        <v>17.21</v>
      </c>
      <c r="H19" s="45">
        <f t="shared" si="0"/>
        <v>6315</v>
      </c>
      <c r="I19" s="46">
        <f t="shared" si="1"/>
        <v>72.454099999999997</v>
      </c>
    </row>
    <row r="20" spans="1:9" s="6" customFormat="1" ht="22.8" x14ac:dyDescent="0.2">
      <c r="A20" s="35">
        <v>6</v>
      </c>
      <c r="B20" s="36" t="s">
        <v>28</v>
      </c>
      <c r="C20" s="35" t="s">
        <v>29</v>
      </c>
      <c r="D20" s="37" t="s">
        <v>19</v>
      </c>
      <c r="E20" s="38">
        <v>3.9474000000000002E-3</v>
      </c>
      <c r="F20" s="39">
        <v>1554.2</v>
      </c>
      <c r="G20" s="39">
        <v>6.14</v>
      </c>
      <c r="H20" s="45">
        <f t="shared" si="0"/>
        <v>6543.1819999999998</v>
      </c>
      <c r="I20" s="46">
        <f t="shared" si="1"/>
        <v>25.849399999999999</v>
      </c>
    </row>
    <row r="21" spans="1:9" s="6" customFormat="1" ht="22.8" x14ac:dyDescent="0.2">
      <c r="A21" s="35">
        <v>7</v>
      </c>
      <c r="B21" s="36" t="s">
        <v>30</v>
      </c>
      <c r="C21" s="35" t="s">
        <v>31</v>
      </c>
      <c r="D21" s="37" t="s">
        <v>32</v>
      </c>
      <c r="E21" s="38">
        <v>4.9662100000000002</v>
      </c>
      <c r="F21" s="39">
        <v>12.8</v>
      </c>
      <c r="G21" s="39">
        <v>63.57</v>
      </c>
      <c r="H21" s="45">
        <f t="shared" si="0"/>
        <v>53.888000000000005</v>
      </c>
      <c r="I21" s="46">
        <f t="shared" si="1"/>
        <v>267.62970000000001</v>
      </c>
    </row>
    <row r="22" spans="1:9" s="6" customFormat="1" ht="22.8" x14ac:dyDescent="0.2">
      <c r="A22" s="35">
        <v>8</v>
      </c>
      <c r="B22" s="36" t="s">
        <v>33</v>
      </c>
      <c r="C22" s="35" t="s">
        <v>34</v>
      </c>
      <c r="D22" s="37" t="s">
        <v>32</v>
      </c>
      <c r="E22" s="38">
        <v>0.12</v>
      </c>
      <c r="F22" s="39">
        <v>38.89</v>
      </c>
      <c r="G22" s="39">
        <v>4.67</v>
      </c>
      <c r="H22" s="45">
        <f t="shared" si="0"/>
        <v>163.7269</v>
      </c>
      <c r="I22" s="46">
        <f t="shared" si="1"/>
        <v>19.660699999999999</v>
      </c>
    </row>
    <row r="23" spans="1:9" s="6" customFormat="1" ht="22.8" x14ac:dyDescent="0.2">
      <c r="A23" s="35">
        <v>9</v>
      </c>
      <c r="B23" s="36" t="s">
        <v>35</v>
      </c>
      <c r="C23" s="35" t="s">
        <v>36</v>
      </c>
      <c r="D23" s="37" t="s">
        <v>19</v>
      </c>
      <c r="E23" s="38">
        <v>1.7989999999999999E-2</v>
      </c>
      <c r="F23" s="39">
        <v>4041.7</v>
      </c>
      <c r="G23" s="39">
        <v>72.709999999999994</v>
      </c>
      <c r="H23" s="45">
        <f t="shared" si="0"/>
        <v>17015.557000000001</v>
      </c>
      <c r="I23" s="46">
        <f t="shared" si="1"/>
        <v>306.10909999999996</v>
      </c>
    </row>
    <row r="24" spans="1:9" s="6" customFormat="1" ht="22.8" x14ac:dyDescent="0.2">
      <c r="A24" s="35">
        <v>10</v>
      </c>
      <c r="B24" s="36" t="s">
        <v>37</v>
      </c>
      <c r="C24" s="35" t="s">
        <v>38</v>
      </c>
      <c r="D24" s="37" t="s">
        <v>19</v>
      </c>
      <c r="E24" s="38">
        <v>0.11200499999999999</v>
      </c>
      <c r="F24" s="39">
        <v>1865</v>
      </c>
      <c r="G24" s="39">
        <v>208.89</v>
      </c>
      <c r="H24" s="45">
        <f t="shared" si="0"/>
        <v>7851.65</v>
      </c>
      <c r="I24" s="46">
        <f t="shared" si="1"/>
        <v>879.42689999999993</v>
      </c>
    </row>
    <row r="25" spans="1:9" s="6" customFormat="1" ht="22.8" x14ac:dyDescent="0.2">
      <c r="A25" s="35">
        <v>11</v>
      </c>
      <c r="B25" s="36" t="s">
        <v>39</v>
      </c>
      <c r="C25" s="35" t="s">
        <v>40</v>
      </c>
      <c r="D25" s="37" t="s">
        <v>41</v>
      </c>
      <c r="E25" s="38">
        <v>199.85139749999999</v>
      </c>
      <c r="F25" s="39">
        <v>2.44</v>
      </c>
      <c r="G25" s="39">
        <v>487.63</v>
      </c>
      <c r="H25" s="45">
        <f t="shared" si="0"/>
        <v>10.272399999999999</v>
      </c>
      <c r="I25" s="46">
        <f t="shared" si="1"/>
        <v>2052.9223000000002</v>
      </c>
    </row>
    <row r="26" spans="1:9" s="6" customFormat="1" ht="22.8" x14ac:dyDescent="0.2">
      <c r="A26" s="35">
        <v>12</v>
      </c>
      <c r="B26" s="36" t="s">
        <v>42</v>
      </c>
      <c r="C26" s="35" t="s">
        <v>43</v>
      </c>
      <c r="D26" s="37" t="s">
        <v>41</v>
      </c>
      <c r="E26" s="38">
        <v>13.247992</v>
      </c>
      <c r="F26" s="39">
        <v>3.15</v>
      </c>
      <c r="G26" s="39">
        <v>41.72</v>
      </c>
      <c r="H26" s="45">
        <f t="shared" si="0"/>
        <v>13.2615</v>
      </c>
      <c r="I26" s="46">
        <f t="shared" si="1"/>
        <v>175.6412</v>
      </c>
    </row>
    <row r="27" spans="1:9" s="6" customFormat="1" ht="22.8" x14ac:dyDescent="0.2">
      <c r="A27" s="35">
        <v>13</v>
      </c>
      <c r="B27" s="36" t="s">
        <v>44</v>
      </c>
      <c r="C27" s="35" t="s">
        <v>45</v>
      </c>
      <c r="D27" s="37" t="s">
        <v>46</v>
      </c>
      <c r="E27" s="38">
        <v>110.30200000000001</v>
      </c>
      <c r="F27" s="39">
        <v>30</v>
      </c>
      <c r="G27" s="39">
        <v>3309.06</v>
      </c>
      <c r="H27" s="45">
        <f t="shared" si="0"/>
        <v>126.3</v>
      </c>
      <c r="I27" s="46">
        <f t="shared" si="1"/>
        <v>13931.142599999999</v>
      </c>
    </row>
    <row r="28" spans="1:9" s="6" customFormat="1" ht="22.8" x14ac:dyDescent="0.2">
      <c r="A28" s="35">
        <v>14</v>
      </c>
      <c r="B28" s="36" t="s">
        <v>47</v>
      </c>
      <c r="C28" s="35" t="s">
        <v>48</v>
      </c>
      <c r="D28" s="37" t="s">
        <v>49</v>
      </c>
      <c r="E28" s="38">
        <v>1.1786400000000001E-2</v>
      </c>
      <c r="F28" s="39">
        <v>253.8</v>
      </c>
      <c r="G28" s="39">
        <v>2.99</v>
      </c>
      <c r="H28" s="45">
        <f t="shared" si="0"/>
        <v>1068.498</v>
      </c>
      <c r="I28" s="46">
        <f t="shared" si="1"/>
        <v>12.587900000000001</v>
      </c>
    </row>
    <row r="29" spans="1:9" s="6" customFormat="1" ht="22.8" x14ac:dyDescent="0.2">
      <c r="A29" s="35">
        <v>15</v>
      </c>
      <c r="B29" s="36" t="s">
        <v>50</v>
      </c>
      <c r="C29" s="35" t="s">
        <v>51</v>
      </c>
      <c r="D29" s="37" t="s">
        <v>46</v>
      </c>
      <c r="E29" s="38">
        <v>0.84</v>
      </c>
      <c r="F29" s="39">
        <v>3.62</v>
      </c>
      <c r="G29" s="39">
        <v>3.04</v>
      </c>
      <c r="H29" s="45">
        <f t="shared" si="0"/>
        <v>15.2402</v>
      </c>
      <c r="I29" s="46">
        <f t="shared" si="1"/>
        <v>12.798400000000001</v>
      </c>
    </row>
    <row r="30" spans="1:9" s="6" customFormat="1" ht="22.8" x14ac:dyDescent="0.2">
      <c r="A30" s="35">
        <v>16</v>
      </c>
      <c r="B30" s="36" t="s">
        <v>52</v>
      </c>
      <c r="C30" s="35" t="s">
        <v>53</v>
      </c>
      <c r="D30" s="37" t="s">
        <v>19</v>
      </c>
      <c r="E30" s="38">
        <v>4.4380000000000003E-2</v>
      </c>
      <c r="F30" s="39">
        <v>30030</v>
      </c>
      <c r="G30" s="39">
        <v>1332.73</v>
      </c>
      <c r="H30" s="45">
        <f t="shared" si="0"/>
        <v>126426.3</v>
      </c>
      <c r="I30" s="46">
        <f t="shared" si="1"/>
        <v>5610.7933000000003</v>
      </c>
    </row>
    <row r="31" spans="1:9" s="6" customFormat="1" ht="22.8" x14ac:dyDescent="0.2">
      <c r="A31" s="35">
        <v>17</v>
      </c>
      <c r="B31" s="36" t="s">
        <v>54</v>
      </c>
      <c r="C31" s="35" t="s">
        <v>55</v>
      </c>
      <c r="D31" s="37" t="s">
        <v>32</v>
      </c>
      <c r="E31" s="38">
        <v>46.2</v>
      </c>
      <c r="F31" s="39">
        <v>9.0399999999999991</v>
      </c>
      <c r="G31" s="39">
        <v>417.65</v>
      </c>
      <c r="H31" s="45">
        <f t="shared" si="0"/>
        <v>38.058399999999999</v>
      </c>
      <c r="I31" s="46">
        <f t="shared" si="1"/>
        <v>1758.3064999999999</v>
      </c>
    </row>
    <row r="32" spans="1:9" s="6" customFormat="1" ht="22.8" x14ac:dyDescent="0.2">
      <c r="A32" s="35">
        <v>19</v>
      </c>
      <c r="B32" s="36" t="s">
        <v>56</v>
      </c>
      <c r="C32" s="35" t="s">
        <v>57</v>
      </c>
      <c r="D32" s="37" t="s">
        <v>19</v>
      </c>
      <c r="E32" s="38">
        <v>1.1999999999999999E-3</v>
      </c>
      <c r="F32" s="39">
        <v>10315.01</v>
      </c>
      <c r="G32" s="39">
        <v>12.38</v>
      </c>
      <c r="H32" s="45">
        <f t="shared" si="0"/>
        <v>43426.1921</v>
      </c>
      <c r="I32" s="46">
        <f t="shared" si="1"/>
        <v>52.119800000000005</v>
      </c>
    </row>
    <row r="33" spans="1:9" s="6" customFormat="1" ht="22.8" x14ac:dyDescent="0.2">
      <c r="A33" s="35">
        <v>20</v>
      </c>
      <c r="B33" s="36" t="s">
        <v>56</v>
      </c>
      <c r="C33" s="35" t="s">
        <v>57</v>
      </c>
      <c r="D33" s="37" t="s">
        <v>19</v>
      </c>
      <c r="E33" s="38">
        <v>6.1200000000000002E-4</v>
      </c>
      <c r="F33" s="39">
        <v>10315.01</v>
      </c>
      <c r="G33" s="39">
        <v>6.31</v>
      </c>
      <c r="H33" s="45">
        <f t="shared" si="0"/>
        <v>43426.1921</v>
      </c>
      <c r="I33" s="46">
        <f t="shared" si="1"/>
        <v>26.565099999999997</v>
      </c>
    </row>
    <row r="34" spans="1:9" s="6" customFormat="1" ht="22.8" x14ac:dyDescent="0.2">
      <c r="A34" s="35">
        <v>21</v>
      </c>
      <c r="B34" s="36" t="s">
        <v>58</v>
      </c>
      <c r="C34" s="35" t="s">
        <v>59</v>
      </c>
      <c r="D34" s="37" t="s">
        <v>19</v>
      </c>
      <c r="E34" s="38">
        <v>2.2076999999999999E-2</v>
      </c>
      <c r="F34" s="39">
        <v>9424</v>
      </c>
      <c r="G34" s="39">
        <v>208.05</v>
      </c>
      <c r="H34" s="45">
        <f t="shared" si="0"/>
        <v>39675.040000000001</v>
      </c>
      <c r="I34" s="46">
        <f t="shared" si="1"/>
        <v>875.89050000000009</v>
      </c>
    </row>
    <row r="35" spans="1:9" s="6" customFormat="1" ht="22.8" x14ac:dyDescent="0.2">
      <c r="A35" s="35">
        <v>22</v>
      </c>
      <c r="B35" s="36" t="s">
        <v>60</v>
      </c>
      <c r="C35" s="35" t="s">
        <v>61</v>
      </c>
      <c r="D35" s="37" t="s">
        <v>19</v>
      </c>
      <c r="E35" s="38">
        <v>1.9650000000000002E-3</v>
      </c>
      <c r="F35" s="39">
        <v>14074</v>
      </c>
      <c r="G35" s="39">
        <v>27.66</v>
      </c>
      <c r="H35" s="45">
        <f t="shared" si="0"/>
        <v>59251.54</v>
      </c>
      <c r="I35" s="46">
        <f t="shared" si="1"/>
        <v>116.4486</v>
      </c>
    </row>
    <row r="36" spans="1:9" s="6" customFormat="1" ht="22.8" x14ac:dyDescent="0.2">
      <c r="A36" s="35">
        <v>23</v>
      </c>
      <c r="B36" s="36" t="s">
        <v>62</v>
      </c>
      <c r="C36" s="35" t="s">
        <v>63</v>
      </c>
      <c r="D36" s="37" t="s">
        <v>19</v>
      </c>
      <c r="E36" s="38">
        <v>3.2750000000000001E-3</v>
      </c>
      <c r="F36" s="39">
        <v>12545.99</v>
      </c>
      <c r="G36" s="39">
        <v>41.09</v>
      </c>
      <c r="H36" s="45">
        <f t="shared" si="0"/>
        <v>52818.617899999997</v>
      </c>
      <c r="I36" s="46">
        <f t="shared" si="1"/>
        <v>172.9889</v>
      </c>
    </row>
    <row r="37" spans="1:9" s="6" customFormat="1" ht="22.8" x14ac:dyDescent="0.2">
      <c r="A37" s="35">
        <v>24</v>
      </c>
      <c r="B37" s="36" t="s">
        <v>64</v>
      </c>
      <c r="C37" s="35" t="s">
        <v>65</v>
      </c>
      <c r="D37" s="37" t="s">
        <v>19</v>
      </c>
      <c r="E37" s="38">
        <v>1.35E-2</v>
      </c>
      <c r="F37" s="39">
        <v>14830</v>
      </c>
      <c r="G37" s="39">
        <v>200.2</v>
      </c>
      <c r="H37" s="45">
        <f t="shared" si="0"/>
        <v>62434.3</v>
      </c>
      <c r="I37" s="46">
        <f t="shared" si="1"/>
        <v>842.84199999999998</v>
      </c>
    </row>
    <row r="38" spans="1:9" s="6" customFormat="1" ht="22.8" x14ac:dyDescent="0.2">
      <c r="A38" s="35">
        <v>25</v>
      </c>
      <c r="B38" s="36" t="s">
        <v>66</v>
      </c>
      <c r="C38" s="35" t="s">
        <v>67</v>
      </c>
      <c r="D38" s="37" t="s">
        <v>19</v>
      </c>
      <c r="E38" s="38">
        <v>7.4999999999999997E-3</v>
      </c>
      <c r="F38" s="39">
        <v>13560</v>
      </c>
      <c r="G38" s="39">
        <v>101.7</v>
      </c>
      <c r="H38" s="45">
        <f t="shared" si="0"/>
        <v>57087.6</v>
      </c>
      <c r="I38" s="46">
        <f t="shared" si="1"/>
        <v>428.15699999999998</v>
      </c>
    </row>
    <row r="39" spans="1:9" s="6" customFormat="1" ht="22.8" x14ac:dyDescent="0.2">
      <c r="A39" s="35">
        <v>26</v>
      </c>
      <c r="B39" s="36" t="s">
        <v>68</v>
      </c>
      <c r="C39" s="35" t="s">
        <v>69</v>
      </c>
      <c r="D39" s="37" t="s">
        <v>19</v>
      </c>
      <c r="E39" s="38">
        <v>1.9587799999999999E-2</v>
      </c>
      <c r="F39" s="39">
        <v>11978</v>
      </c>
      <c r="G39" s="39">
        <v>234.62</v>
      </c>
      <c r="H39" s="45">
        <f t="shared" si="0"/>
        <v>50427.38</v>
      </c>
      <c r="I39" s="46">
        <f t="shared" si="1"/>
        <v>987.75020000000006</v>
      </c>
    </row>
    <row r="40" spans="1:9" s="6" customFormat="1" ht="22.8" x14ac:dyDescent="0.2">
      <c r="A40" s="35">
        <v>27</v>
      </c>
      <c r="B40" s="36" t="s">
        <v>70</v>
      </c>
      <c r="C40" s="35" t="s">
        <v>71</v>
      </c>
      <c r="D40" s="37" t="s">
        <v>19</v>
      </c>
      <c r="E40" s="38">
        <v>1.015E-4</v>
      </c>
      <c r="F40" s="39">
        <v>22558</v>
      </c>
      <c r="G40" s="39">
        <v>2.29</v>
      </c>
      <c r="H40" s="45">
        <f t="shared" si="0"/>
        <v>94969.18</v>
      </c>
      <c r="I40" s="46">
        <f t="shared" si="1"/>
        <v>9.6409000000000002</v>
      </c>
    </row>
    <row r="41" spans="1:9" s="6" customFormat="1" ht="22.8" x14ac:dyDescent="0.2">
      <c r="A41" s="35">
        <v>28</v>
      </c>
      <c r="B41" s="36" t="s">
        <v>72</v>
      </c>
      <c r="C41" s="35" t="s">
        <v>73</v>
      </c>
      <c r="D41" s="37" t="s">
        <v>74</v>
      </c>
      <c r="E41" s="38">
        <v>0.47983520000000002</v>
      </c>
      <c r="F41" s="39">
        <v>737</v>
      </c>
      <c r="G41" s="39">
        <v>353.64</v>
      </c>
      <c r="H41" s="45">
        <f t="shared" si="0"/>
        <v>3102.77</v>
      </c>
      <c r="I41" s="46">
        <f t="shared" si="1"/>
        <v>1488.8244</v>
      </c>
    </row>
    <row r="42" spans="1:9" s="6" customFormat="1" ht="22.8" x14ac:dyDescent="0.2">
      <c r="A42" s="35">
        <v>29</v>
      </c>
      <c r="B42" s="36" t="s">
        <v>75</v>
      </c>
      <c r="C42" s="35" t="s">
        <v>76</v>
      </c>
      <c r="D42" s="37" t="s">
        <v>32</v>
      </c>
      <c r="E42" s="38">
        <v>1.1850000000000001</v>
      </c>
      <c r="F42" s="39">
        <v>23.09</v>
      </c>
      <c r="G42" s="39">
        <v>27.36</v>
      </c>
      <c r="H42" s="45">
        <f t="shared" si="0"/>
        <v>97.2089</v>
      </c>
      <c r="I42" s="46">
        <f t="shared" si="1"/>
        <v>115.18559999999999</v>
      </c>
    </row>
    <row r="43" spans="1:9" s="6" customFormat="1" ht="22.8" x14ac:dyDescent="0.2">
      <c r="A43" s="35">
        <v>30</v>
      </c>
      <c r="B43" s="36" t="s">
        <v>77</v>
      </c>
      <c r="C43" s="35" t="s">
        <v>78</v>
      </c>
      <c r="D43" s="37" t="s">
        <v>32</v>
      </c>
      <c r="E43" s="38">
        <v>25.806999999999999</v>
      </c>
      <c r="F43" s="39">
        <v>7.8</v>
      </c>
      <c r="G43" s="39">
        <v>201.29</v>
      </c>
      <c r="H43" s="45">
        <f t="shared" si="0"/>
        <v>32.838000000000001</v>
      </c>
      <c r="I43" s="46">
        <f t="shared" si="1"/>
        <v>847.43089999999995</v>
      </c>
    </row>
    <row r="44" spans="1:9" s="6" customFormat="1" ht="22.8" x14ac:dyDescent="0.2">
      <c r="A44" s="35">
        <v>31</v>
      </c>
      <c r="B44" s="36" t="s">
        <v>79</v>
      </c>
      <c r="C44" s="35" t="s">
        <v>80</v>
      </c>
      <c r="D44" s="37" t="s">
        <v>46</v>
      </c>
      <c r="E44" s="38">
        <v>5.2400000000000002E-2</v>
      </c>
      <c r="F44" s="39">
        <v>37.43</v>
      </c>
      <c r="G44" s="39">
        <v>1.96</v>
      </c>
      <c r="H44" s="45">
        <f t="shared" si="0"/>
        <v>157.58029999999999</v>
      </c>
      <c r="I44" s="46">
        <f t="shared" si="1"/>
        <v>8.2515999999999998</v>
      </c>
    </row>
    <row r="45" spans="1:9" s="6" customFormat="1" ht="22.8" x14ac:dyDescent="0.2">
      <c r="A45" s="35">
        <v>32</v>
      </c>
      <c r="B45" s="36" t="s">
        <v>81</v>
      </c>
      <c r="C45" s="35" t="s">
        <v>82</v>
      </c>
      <c r="D45" s="37" t="s">
        <v>32</v>
      </c>
      <c r="E45" s="38">
        <v>1.2E-2</v>
      </c>
      <c r="F45" s="39">
        <v>1.82</v>
      </c>
      <c r="G45" s="39">
        <v>0.02</v>
      </c>
      <c r="H45" s="45">
        <f t="shared" si="0"/>
        <v>7.6622000000000003</v>
      </c>
      <c r="I45" s="46">
        <f t="shared" si="1"/>
        <v>8.4199999999999997E-2</v>
      </c>
    </row>
    <row r="46" spans="1:9" s="6" customFormat="1" ht="22.8" x14ac:dyDescent="0.2">
      <c r="A46" s="35">
        <v>33</v>
      </c>
      <c r="B46" s="36" t="s">
        <v>83</v>
      </c>
      <c r="C46" s="35" t="s">
        <v>84</v>
      </c>
      <c r="D46" s="37" t="s">
        <v>85</v>
      </c>
      <c r="E46" s="38">
        <v>9.8250000000000004E-3</v>
      </c>
      <c r="F46" s="39">
        <v>84.75</v>
      </c>
      <c r="G46" s="39">
        <v>0.83</v>
      </c>
      <c r="H46" s="45">
        <f t="shared" si="0"/>
        <v>356.79750000000001</v>
      </c>
      <c r="I46" s="46">
        <f t="shared" si="1"/>
        <v>3.4943</v>
      </c>
    </row>
    <row r="47" spans="1:9" s="6" customFormat="1" ht="22.8" x14ac:dyDescent="0.2">
      <c r="A47" s="35">
        <v>34</v>
      </c>
      <c r="B47" s="36" t="s">
        <v>86</v>
      </c>
      <c r="C47" s="35" t="s">
        <v>87</v>
      </c>
      <c r="D47" s="37" t="s">
        <v>41</v>
      </c>
      <c r="E47" s="38">
        <v>0.66449999999999998</v>
      </c>
      <c r="F47" s="39">
        <v>185.49</v>
      </c>
      <c r="G47" s="39">
        <v>123.26</v>
      </c>
      <c r="H47" s="45">
        <f t="shared" si="0"/>
        <v>780.91290000000004</v>
      </c>
      <c r="I47" s="46">
        <f t="shared" si="1"/>
        <v>518.92460000000005</v>
      </c>
    </row>
    <row r="48" spans="1:9" s="6" customFormat="1" ht="22.8" x14ac:dyDescent="0.2">
      <c r="A48" s="35">
        <v>35</v>
      </c>
      <c r="B48" s="36" t="s">
        <v>88</v>
      </c>
      <c r="C48" s="35" t="s">
        <v>89</v>
      </c>
      <c r="D48" s="37" t="s">
        <v>41</v>
      </c>
      <c r="E48" s="38">
        <v>5.8986000000000004E-3</v>
      </c>
      <c r="F48" s="39">
        <v>108.4</v>
      </c>
      <c r="G48" s="39">
        <v>0.64</v>
      </c>
      <c r="H48" s="45">
        <f t="shared" si="0"/>
        <v>456.36400000000003</v>
      </c>
      <c r="I48" s="46">
        <f t="shared" si="1"/>
        <v>2.6943999999999999</v>
      </c>
    </row>
    <row r="49" spans="1:9" s="6" customFormat="1" ht="22.8" x14ac:dyDescent="0.2">
      <c r="A49" s="35">
        <v>36</v>
      </c>
      <c r="B49" s="36" t="s">
        <v>90</v>
      </c>
      <c r="C49" s="35" t="s">
        <v>91</v>
      </c>
      <c r="D49" s="37" t="s">
        <v>19</v>
      </c>
      <c r="E49" s="38">
        <v>9.8949999999999993E-4</v>
      </c>
      <c r="F49" s="39">
        <v>734.5</v>
      </c>
      <c r="G49" s="39">
        <v>0.73</v>
      </c>
      <c r="H49" s="45">
        <f t="shared" si="0"/>
        <v>3092.2449999999999</v>
      </c>
      <c r="I49" s="46">
        <f t="shared" si="1"/>
        <v>3.0732999999999997</v>
      </c>
    </row>
    <row r="50" spans="1:9" s="6" customFormat="1" ht="22.8" x14ac:dyDescent="0.2">
      <c r="A50" s="35">
        <v>37</v>
      </c>
      <c r="B50" s="36" t="s">
        <v>92</v>
      </c>
      <c r="C50" s="35" t="s">
        <v>93</v>
      </c>
      <c r="D50" s="37" t="s">
        <v>19</v>
      </c>
      <c r="E50" s="38">
        <v>1.2650999999999999E-3</v>
      </c>
      <c r="F50" s="39">
        <v>2147</v>
      </c>
      <c r="G50" s="39">
        <v>2.72</v>
      </c>
      <c r="H50" s="45">
        <f t="shared" si="0"/>
        <v>9038.8700000000008</v>
      </c>
      <c r="I50" s="46">
        <f t="shared" si="1"/>
        <v>11.4512</v>
      </c>
    </row>
    <row r="51" spans="1:9" s="6" customFormat="1" ht="22.8" x14ac:dyDescent="0.2">
      <c r="A51" s="35">
        <v>38</v>
      </c>
      <c r="B51" s="36" t="s">
        <v>94</v>
      </c>
      <c r="C51" s="35" t="s">
        <v>95</v>
      </c>
      <c r="D51" s="37" t="s">
        <v>32</v>
      </c>
      <c r="E51" s="38">
        <v>1.5551499999999999E-2</v>
      </c>
      <c r="F51" s="39">
        <v>2.15</v>
      </c>
      <c r="G51" s="39">
        <v>0.03</v>
      </c>
      <c r="H51" s="45">
        <f t="shared" si="0"/>
        <v>9.051499999999999</v>
      </c>
      <c r="I51" s="46">
        <f t="shared" si="1"/>
        <v>0.1263</v>
      </c>
    </row>
    <row r="52" spans="1:9" s="6" customFormat="1" ht="22.8" x14ac:dyDescent="0.2">
      <c r="A52" s="35">
        <v>39</v>
      </c>
      <c r="B52" s="36" t="s">
        <v>96</v>
      </c>
      <c r="C52" s="35" t="s">
        <v>97</v>
      </c>
      <c r="D52" s="37" t="s">
        <v>19</v>
      </c>
      <c r="E52" s="38">
        <v>1.1039999999999999E-2</v>
      </c>
      <c r="F52" s="39">
        <v>1836</v>
      </c>
      <c r="G52" s="39">
        <v>20.27</v>
      </c>
      <c r="H52" s="45">
        <f t="shared" si="0"/>
        <v>7729.5599999999995</v>
      </c>
      <c r="I52" s="46">
        <f t="shared" si="1"/>
        <v>85.336699999999993</v>
      </c>
    </row>
    <row r="53" spans="1:9" s="6" customFormat="1" ht="22.8" x14ac:dyDescent="0.2">
      <c r="A53" s="35">
        <v>40</v>
      </c>
      <c r="B53" s="36" t="s">
        <v>98</v>
      </c>
      <c r="C53" s="35" t="s">
        <v>99</v>
      </c>
      <c r="D53" s="37" t="s">
        <v>41</v>
      </c>
      <c r="E53" s="38">
        <v>1.0710000000000001E-2</v>
      </c>
      <c r="F53" s="39">
        <v>730</v>
      </c>
      <c r="G53" s="39">
        <v>7.82</v>
      </c>
      <c r="H53" s="45">
        <f t="shared" si="0"/>
        <v>3073.3</v>
      </c>
      <c r="I53" s="46">
        <f t="shared" si="1"/>
        <v>32.922200000000004</v>
      </c>
    </row>
    <row r="54" spans="1:9" s="6" customFormat="1" ht="22.8" x14ac:dyDescent="0.2">
      <c r="A54" s="35">
        <v>41</v>
      </c>
      <c r="B54" s="36" t="s">
        <v>100</v>
      </c>
      <c r="C54" s="35" t="s">
        <v>101</v>
      </c>
      <c r="D54" s="37" t="s">
        <v>19</v>
      </c>
      <c r="E54" s="38">
        <v>0.80954999999999999</v>
      </c>
      <c r="F54" s="39">
        <v>491.01</v>
      </c>
      <c r="G54" s="39">
        <v>397.5</v>
      </c>
      <c r="H54" s="45">
        <f t="shared" si="0"/>
        <v>2067.1520999999998</v>
      </c>
      <c r="I54" s="46">
        <f t="shared" si="1"/>
        <v>1673.4749999999999</v>
      </c>
    </row>
    <row r="55" spans="1:9" s="6" customFormat="1" ht="22.8" x14ac:dyDescent="0.2">
      <c r="A55" s="35">
        <v>42</v>
      </c>
      <c r="B55" s="36" t="s">
        <v>102</v>
      </c>
      <c r="C55" s="35" t="s">
        <v>103</v>
      </c>
      <c r="D55" s="37" t="s">
        <v>41</v>
      </c>
      <c r="E55" s="38">
        <v>3.0582999999999999E-2</v>
      </c>
      <c r="F55" s="39">
        <v>395</v>
      </c>
      <c r="G55" s="39">
        <v>12.08</v>
      </c>
      <c r="H55" s="45">
        <f t="shared" si="0"/>
        <v>1662.95</v>
      </c>
      <c r="I55" s="46">
        <f t="shared" si="1"/>
        <v>50.8568</v>
      </c>
    </row>
    <row r="56" spans="1:9" s="6" customFormat="1" ht="22.8" x14ac:dyDescent="0.2">
      <c r="A56" s="35">
        <v>43</v>
      </c>
      <c r="B56" s="36" t="s">
        <v>104</v>
      </c>
      <c r="C56" s="35" t="s">
        <v>105</v>
      </c>
      <c r="D56" s="37" t="s">
        <v>41</v>
      </c>
      <c r="E56" s="38">
        <v>8.9950000000000002E-2</v>
      </c>
      <c r="F56" s="39">
        <v>485.9</v>
      </c>
      <c r="G56" s="39">
        <v>43.71</v>
      </c>
      <c r="H56" s="45">
        <f t="shared" si="0"/>
        <v>2045.6389999999999</v>
      </c>
      <c r="I56" s="46">
        <f t="shared" si="1"/>
        <v>184.01910000000001</v>
      </c>
    </row>
    <row r="57" spans="1:9" s="6" customFormat="1" ht="22.8" x14ac:dyDescent="0.2">
      <c r="A57" s="35">
        <v>44</v>
      </c>
      <c r="B57" s="36" t="s">
        <v>106</v>
      </c>
      <c r="C57" s="35" t="s">
        <v>107</v>
      </c>
      <c r="D57" s="37" t="s">
        <v>41</v>
      </c>
      <c r="E57" s="38">
        <v>1.8360000000000001E-2</v>
      </c>
      <c r="F57" s="39">
        <v>497</v>
      </c>
      <c r="G57" s="39">
        <v>9.1199999999999992</v>
      </c>
      <c r="H57" s="45">
        <f t="shared" si="0"/>
        <v>2092.37</v>
      </c>
      <c r="I57" s="46">
        <f t="shared" si="1"/>
        <v>38.395199999999996</v>
      </c>
    </row>
    <row r="58" spans="1:9" s="6" customFormat="1" ht="22.8" x14ac:dyDescent="0.2">
      <c r="A58" s="35">
        <v>45</v>
      </c>
      <c r="B58" s="36" t="s">
        <v>108</v>
      </c>
      <c r="C58" s="35" t="s">
        <v>109</v>
      </c>
      <c r="D58" s="37" t="s">
        <v>19</v>
      </c>
      <c r="E58" s="38">
        <v>4.7815000000000003E-2</v>
      </c>
      <c r="F58" s="39">
        <v>5989</v>
      </c>
      <c r="G58" s="39">
        <v>286.36</v>
      </c>
      <c r="H58" s="45">
        <f t="shared" si="0"/>
        <v>25213.69</v>
      </c>
      <c r="I58" s="46">
        <f t="shared" si="1"/>
        <v>1205.5756000000001</v>
      </c>
    </row>
    <row r="59" spans="1:9" s="6" customFormat="1" ht="22.8" x14ac:dyDescent="0.2">
      <c r="A59" s="35">
        <v>46</v>
      </c>
      <c r="B59" s="36" t="s">
        <v>110</v>
      </c>
      <c r="C59" s="35" t="s">
        <v>111</v>
      </c>
      <c r="D59" s="37" t="s">
        <v>32</v>
      </c>
      <c r="E59" s="38">
        <v>6.5479999999999997E-2</v>
      </c>
      <c r="F59" s="39">
        <v>25</v>
      </c>
      <c r="G59" s="39">
        <v>1.64</v>
      </c>
      <c r="H59" s="45">
        <f t="shared" si="0"/>
        <v>105.25</v>
      </c>
      <c r="I59" s="46">
        <f t="shared" si="1"/>
        <v>6.9043999999999999</v>
      </c>
    </row>
    <row r="60" spans="1:9" s="6" customFormat="1" ht="22.8" x14ac:dyDescent="0.2">
      <c r="A60" s="35">
        <v>47</v>
      </c>
      <c r="B60" s="36" t="s">
        <v>112</v>
      </c>
      <c r="C60" s="35" t="s">
        <v>113</v>
      </c>
      <c r="D60" s="37" t="s">
        <v>41</v>
      </c>
      <c r="E60" s="38">
        <v>2.9708299999999999</v>
      </c>
      <c r="F60" s="39">
        <v>558.33000000000004</v>
      </c>
      <c r="G60" s="39">
        <v>1658.7</v>
      </c>
      <c r="H60" s="45">
        <f t="shared" si="0"/>
        <v>2350.5693000000001</v>
      </c>
      <c r="I60" s="46">
        <f t="shared" si="1"/>
        <v>6983.1270000000004</v>
      </c>
    </row>
    <row r="61" spans="1:9" s="6" customFormat="1" ht="22.8" x14ac:dyDescent="0.2">
      <c r="A61" s="35">
        <v>48</v>
      </c>
      <c r="B61" s="36" t="s">
        <v>114</v>
      </c>
      <c r="C61" s="35" t="s">
        <v>115</v>
      </c>
      <c r="D61" s="37" t="s">
        <v>41</v>
      </c>
      <c r="E61" s="38">
        <v>3.5979999999999998E-2</v>
      </c>
      <c r="F61" s="39">
        <v>1287</v>
      </c>
      <c r="G61" s="39">
        <v>46.31</v>
      </c>
      <c r="H61" s="45">
        <f t="shared" si="0"/>
        <v>5418.2699999999995</v>
      </c>
      <c r="I61" s="46">
        <f t="shared" si="1"/>
        <v>194.96510000000001</v>
      </c>
    </row>
    <row r="62" spans="1:9" s="6" customFormat="1" ht="22.8" x14ac:dyDescent="0.2">
      <c r="A62" s="35">
        <v>49</v>
      </c>
      <c r="B62" s="36" t="s">
        <v>116</v>
      </c>
      <c r="C62" s="35" t="s">
        <v>117</v>
      </c>
      <c r="D62" s="37" t="s">
        <v>41</v>
      </c>
      <c r="E62" s="38">
        <v>0.113315</v>
      </c>
      <c r="F62" s="39">
        <v>1514.2</v>
      </c>
      <c r="G62" s="39">
        <v>171.58</v>
      </c>
      <c r="H62" s="45">
        <f t="shared" si="0"/>
        <v>6374.7820000000002</v>
      </c>
      <c r="I62" s="46">
        <f t="shared" si="1"/>
        <v>722.35180000000003</v>
      </c>
    </row>
    <row r="63" spans="1:9" s="6" customFormat="1" ht="22.8" x14ac:dyDescent="0.2">
      <c r="A63" s="35">
        <v>50</v>
      </c>
      <c r="B63" s="36" t="s">
        <v>118</v>
      </c>
      <c r="C63" s="35" t="s">
        <v>119</v>
      </c>
      <c r="D63" s="37" t="s">
        <v>41</v>
      </c>
      <c r="E63" s="38">
        <v>1.0159800000000001</v>
      </c>
      <c r="F63" s="39">
        <v>550</v>
      </c>
      <c r="G63" s="39">
        <v>558.79</v>
      </c>
      <c r="H63" s="45">
        <f t="shared" si="0"/>
        <v>2315.5</v>
      </c>
      <c r="I63" s="46">
        <f t="shared" si="1"/>
        <v>2352.5058999999997</v>
      </c>
    </row>
    <row r="64" spans="1:9" s="6" customFormat="1" ht="22.8" x14ac:dyDescent="0.2">
      <c r="A64" s="35">
        <v>51</v>
      </c>
      <c r="B64" s="36" t="s">
        <v>120</v>
      </c>
      <c r="C64" s="35" t="s">
        <v>121</v>
      </c>
      <c r="D64" s="37" t="s">
        <v>41</v>
      </c>
      <c r="E64" s="38">
        <v>3.8000000000000002E-4</v>
      </c>
      <c r="F64" s="39">
        <v>1100</v>
      </c>
      <c r="G64" s="39">
        <v>0.42</v>
      </c>
      <c r="H64" s="45">
        <f t="shared" si="0"/>
        <v>4631</v>
      </c>
      <c r="I64" s="46">
        <f t="shared" si="1"/>
        <v>1.7682</v>
      </c>
    </row>
    <row r="65" spans="1:9" s="6" customFormat="1" ht="22.8" x14ac:dyDescent="0.2">
      <c r="A65" s="35">
        <v>52</v>
      </c>
      <c r="B65" s="36" t="s">
        <v>122</v>
      </c>
      <c r="C65" s="35" t="s">
        <v>123</v>
      </c>
      <c r="D65" s="37" t="s">
        <v>46</v>
      </c>
      <c r="E65" s="38">
        <v>1.0793999999999999</v>
      </c>
      <c r="F65" s="39">
        <v>57.63</v>
      </c>
      <c r="G65" s="39">
        <v>62.21</v>
      </c>
      <c r="H65" s="45">
        <f t="shared" si="0"/>
        <v>242.6223</v>
      </c>
      <c r="I65" s="46">
        <f t="shared" si="1"/>
        <v>261.90410000000003</v>
      </c>
    </row>
    <row r="66" spans="1:9" s="6" customFormat="1" ht="22.8" x14ac:dyDescent="0.2">
      <c r="A66" s="35">
        <v>53</v>
      </c>
      <c r="B66" s="36" t="s">
        <v>124</v>
      </c>
      <c r="C66" s="35" t="s">
        <v>125</v>
      </c>
      <c r="D66" s="37" t="s">
        <v>46</v>
      </c>
      <c r="E66" s="38">
        <v>0.235984</v>
      </c>
      <c r="F66" s="39">
        <v>7.46</v>
      </c>
      <c r="G66" s="39">
        <v>1.76</v>
      </c>
      <c r="H66" s="45">
        <f t="shared" si="0"/>
        <v>31.406600000000001</v>
      </c>
      <c r="I66" s="46">
        <f t="shared" si="1"/>
        <v>7.4096000000000002</v>
      </c>
    </row>
    <row r="67" spans="1:9" s="6" customFormat="1" ht="22.8" x14ac:dyDescent="0.2">
      <c r="A67" s="35">
        <v>54</v>
      </c>
      <c r="B67" s="36" t="s">
        <v>126</v>
      </c>
      <c r="C67" s="35" t="s">
        <v>127</v>
      </c>
      <c r="D67" s="37" t="s">
        <v>19</v>
      </c>
      <c r="E67" s="38">
        <v>2.6855E-3</v>
      </c>
      <c r="F67" s="39">
        <v>12900</v>
      </c>
      <c r="G67" s="39">
        <v>34.64</v>
      </c>
      <c r="H67" s="45">
        <f t="shared" si="0"/>
        <v>54309</v>
      </c>
      <c r="I67" s="46">
        <f t="shared" si="1"/>
        <v>145.83439999999999</v>
      </c>
    </row>
    <row r="68" spans="1:9" s="6" customFormat="1" ht="22.8" x14ac:dyDescent="0.2">
      <c r="A68" s="35">
        <v>55</v>
      </c>
      <c r="B68" s="36" t="s">
        <v>128</v>
      </c>
      <c r="C68" s="35" t="s">
        <v>129</v>
      </c>
      <c r="D68" s="37" t="s">
        <v>19</v>
      </c>
      <c r="E68" s="38">
        <v>4.0000000000000002E-4</v>
      </c>
      <c r="F68" s="39">
        <v>15620</v>
      </c>
      <c r="G68" s="39">
        <v>6.25</v>
      </c>
      <c r="H68" s="45">
        <f t="shared" si="0"/>
        <v>65760.2</v>
      </c>
      <c r="I68" s="46">
        <f t="shared" si="1"/>
        <v>26.3125</v>
      </c>
    </row>
    <row r="69" spans="1:9" s="6" customFormat="1" ht="22.8" x14ac:dyDescent="0.2">
      <c r="A69" s="35">
        <v>56</v>
      </c>
      <c r="B69" s="36" t="s">
        <v>130</v>
      </c>
      <c r="C69" s="35" t="s">
        <v>131</v>
      </c>
      <c r="D69" s="37" t="s">
        <v>19</v>
      </c>
      <c r="E69" s="38">
        <v>7.9989999999999998E-4</v>
      </c>
      <c r="F69" s="39">
        <v>14312.87</v>
      </c>
      <c r="G69" s="39">
        <v>11.45</v>
      </c>
      <c r="H69" s="45">
        <f t="shared" si="0"/>
        <v>60257.182700000005</v>
      </c>
      <c r="I69" s="46">
        <f t="shared" si="1"/>
        <v>48.204499999999996</v>
      </c>
    </row>
    <row r="70" spans="1:9" s="6" customFormat="1" ht="22.8" x14ac:dyDescent="0.2">
      <c r="A70" s="35">
        <v>57</v>
      </c>
      <c r="B70" s="36" t="s">
        <v>132</v>
      </c>
      <c r="C70" s="35" t="s">
        <v>133</v>
      </c>
      <c r="D70" s="37" t="s">
        <v>19</v>
      </c>
      <c r="E70" s="38">
        <v>6.6699999999999995E-5</v>
      </c>
      <c r="F70" s="39">
        <v>7640</v>
      </c>
      <c r="G70" s="39">
        <v>0.51</v>
      </c>
      <c r="H70" s="45">
        <f t="shared" si="0"/>
        <v>32164.400000000001</v>
      </c>
      <c r="I70" s="46">
        <f t="shared" si="1"/>
        <v>2.1471</v>
      </c>
    </row>
    <row r="71" spans="1:9" s="6" customFormat="1" ht="22.8" x14ac:dyDescent="0.2">
      <c r="A71" s="35">
        <v>58</v>
      </c>
      <c r="B71" s="36" t="s">
        <v>134</v>
      </c>
      <c r="C71" s="35" t="s">
        <v>135</v>
      </c>
      <c r="D71" s="37" t="s">
        <v>32</v>
      </c>
      <c r="E71" s="38">
        <v>0.124432</v>
      </c>
      <c r="F71" s="39">
        <v>6.67</v>
      </c>
      <c r="G71" s="39">
        <v>0.83</v>
      </c>
      <c r="H71" s="45">
        <f t="shared" si="0"/>
        <v>28.0807</v>
      </c>
      <c r="I71" s="46">
        <f t="shared" si="1"/>
        <v>3.4943</v>
      </c>
    </row>
    <row r="72" spans="1:9" s="6" customFormat="1" ht="45.6" x14ac:dyDescent="0.2">
      <c r="A72" s="35">
        <v>60</v>
      </c>
      <c r="B72" s="36" t="s">
        <v>136</v>
      </c>
      <c r="C72" s="35" t="s">
        <v>138</v>
      </c>
      <c r="D72" s="37" t="s">
        <v>74</v>
      </c>
      <c r="E72" s="38">
        <v>3</v>
      </c>
      <c r="F72" s="39">
        <v>42389.74</v>
      </c>
      <c r="G72" s="39">
        <f>E72*F72</f>
        <v>127169.22</v>
      </c>
      <c r="H72" s="45">
        <f>F72</f>
        <v>42389.74</v>
      </c>
      <c r="I72" s="46">
        <f>G72</f>
        <v>127169.22</v>
      </c>
    </row>
    <row r="73" spans="1:9" s="6" customFormat="1" ht="45.6" x14ac:dyDescent="0.2">
      <c r="A73" s="35">
        <v>61</v>
      </c>
      <c r="B73" s="36" t="s">
        <v>136</v>
      </c>
      <c r="C73" s="35" t="s">
        <v>139</v>
      </c>
      <c r="D73" s="37" t="s">
        <v>137</v>
      </c>
      <c r="E73" s="38">
        <v>1</v>
      </c>
      <c r="F73" s="39">
        <v>10487.82</v>
      </c>
      <c r="G73" s="39">
        <f t="shared" ref="G73:G82" si="2">E73*F73</f>
        <v>10487.82</v>
      </c>
      <c r="H73" s="45">
        <f t="shared" ref="H73:H82" si="3">F73</f>
        <v>10487.82</v>
      </c>
      <c r="I73" s="46">
        <f t="shared" ref="I73:I82" si="4">G73</f>
        <v>10487.82</v>
      </c>
    </row>
    <row r="74" spans="1:9" s="6" customFormat="1" ht="45.6" x14ac:dyDescent="0.2">
      <c r="A74" s="35">
        <v>62</v>
      </c>
      <c r="B74" s="36" t="s">
        <v>136</v>
      </c>
      <c r="C74" s="35" t="s">
        <v>140</v>
      </c>
      <c r="D74" s="37" t="s">
        <v>74</v>
      </c>
      <c r="E74" s="38">
        <v>3</v>
      </c>
      <c r="F74" s="39">
        <v>3125.42</v>
      </c>
      <c r="G74" s="39">
        <f t="shared" si="2"/>
        <v>9376.26</v>
      </c>
      <c r="H74" s="45">
        <f t="shared" si="3"/>
        <v>3125.42</v>
      </c>
      <c r="I74" s="46">
        <f t="shared" si="4"/>
        <v>9376.26</v>
      </c>
    </row>
    <row r="75" spans="1:9" s="6" customFormat="1" ht="45.6" x14ac:dyDescent="0.2">
      <c r="A75" s="35">
        <v>63</v>
      </c>
      <c r="B75" s="36" t="s">
        <v>136</v>
      </c>
      <c r="C75" s="35" t="s">
        <v>141</v>
      </c>
      <c r="D75" s="37" t="s">
        <v>137</v>
      </c>
      <c r="E75" s="38">
        <v>1</v>
      </c>
      <c r="F75" s="39">
        <v>1057.46</v>
      </c>
      <c r="G75" s="39">
        <f t="shared" si="2"/>
        <v>1057.46</v>
      </c>
      <c r="H75" s="45">
        <f t="shared" si="3"/>
        <v>1057.46</v>
      </c>
      <c r="I75" s="46">
        <f t="shared" si="4"/>
        <v>1057.46</v>
      </c>
    </row>
    <row r="76" spans="1:9" s="6" customFormat="1" ht="45.6" x14ac:dyDescent="0.2">
      <c r="A76" s="35">
        <v>65</v>
      </c>
      <c r="B76" s="36" t="s">
        <v>142</v>
      </c>
      <c r="C76" s="35" t="s">
        <v>143</v>
      </c>
      <c r="D76" s="37" t="s">
        <v>137</v>
      </c>
      <c r="E76" s="38">
        <v>4</v>
      </c>
      <c r="F76" s="39">
        <v>15564.73</v>
      </c>
      <c r="G76" s="39">
        <f t="shared" si="2"/>
        <v>62258.92</v>
      </c>
      <c r="H76" s="45">
        <f t="shared" si="3"/>
        <v>15564.73</v>
      </c>
      <c r="I76" s="46">
        <f t="shared" si="4"/>
        <v>62258.92</v>
      </c>
    </row>
    <row r="77" spans="1:9" s="6" customFormat="1" ht="45.6" x14ac:dyDescent="0.2">
      <c r="A77" s="35">
        <v>66</v>
      </c>
      <c r="B77" s="36" t="s">
        <v>142</v>
      </c>
      <c r="C77" s="35" t="s">
        <v>144</v>
      </c>
      <c r="D77" s="37" t="s">
        <v>137</v>
      </c>
      <c r="E77" s="38">
        <v>4</v>
      </c>
      <c r="F77" s="39">
        <v>1507.12</v>
      </c>
      <c r="G77" s="39">
        <f t="shared" si="2"/>
        <v>6028.48</v>
      </c>
      <c r="H77" s="45">
        <f t="shared" si="3"/>
        <v>1507.12</v>
      </c>
      <c r="I77" s="46">
        <f t="shared" si="4"/>
        <v>6028.48</v>
      </c>
    </row>
    <row r="78" spans="1:9" s="6" customFormat="1" ht="45.6" x14ac:dyDescent="0.2">
      <c r="A78" s="35">
        <v>67</v>
      </c>
      <c r="B78" s="36" t="s">
        <v>145</v>
      </c>
      <c r="C78" s="35" t="s">
        <v>146</v>
      </c>
      <c r="D78" s="37" t="s">
        <v>137</v>
      </c>
      <c r="E78" s="38">
        <v>1</v>
      </c>
      <c r="F78" s="39">
        <v>21200.98</v>
      </c>
      <c r="G78" s="39">
        <f t="shared" si="2"/>
        <v>21200.98</v>
      </c>
      <c r="H78" s="45">
        <f t="shared" si="3"/>
        <v>21200.98</v>
      </c>
      <c r="I78" s="46">
        <f t="shared" si="4"/>
        <v>21200.98</v>
      </c>
    </row>
    <row r="79" spans="1:9" s="6" customFormat="1" ht="45.6" x14ac:dyDescent="0.2">
      <c r="A79" s="35">
        <v>69</v>
      </c>
      <c r="B79" s="36" t="s">
        <v>147</v>
      </c>
      <c r="C79" s="35" t="s">
        <v>148</v>
      </c>
      <c r="D79" s="37" t="s">
        <v>74</v>
      </c>
      <c r="E79" s="38">
        <v>3</v>
      </c>
      <c r="F79" s="39">
        <v>781.25</v>
      </c>
      <c r="G79" s="39">
        <f t="shared" si="2"/>
        <v>2343.75</v>
      </c>
      <c r="H79" s="45">
        <f t="shared" si="3"/>
        <v>781.25</v>
      </c>
      <c r="I79" s="46">
        <f t="shared" si="4"/>
        <v>2343.75</v>
      </c>
    </row>
    <row r="80" spans="1:9" s="6" customFormat="1" ht="45.6" x14ac:dyDescent="0.2">
      <c r="A80" s="35">
        <v>70</v>
      </c>
      <c r="B80" s="36" t="s">
        <v>147</v>
      </c>
      <c r="C80" s="35" t="s">
        <v>149</v>
      </c>
      <c r="D80" s="37" t="s">
        <v>74</v>
      </c>
      <c r="E80" s="38">
        <v>8</v>
      </c>
      <c r="F80" s="39">
        <v>2031.25</v>
      </c>
      <c r="G80" s="39">
        <f t="shared" si="2"/>
        <v>16250</v>
      </c>
      <c r="H80" s="45">
        <f t="shared" si="3"/>
        <v>2031.25</v>
      </c>
      <c r="I80" s="46">
        <f t="shared" si="4"/>
        <v>16250</v>
      </c>
    </row>
    <row r="81" spans="1:9" s="6" customFormat="1" ht="45.6" x14ac:dyDescent="0.2">
      <c r="A81" s="35">
        <v>72</v>
      </c>
      <c r="B81" s="36" t="s">
        <v>150</v>
      </c>
      <c r="C81" s="35" t="s">
        <v>151</v>
      </c>
      <c r="D81" s="37" t="s">
        <v>137</v>
      </c>
      <c r="E81" s="38">
        <v>1</v>
      </c>
      <c r="F81" s="39">
        <v>12275</v>
      </c>
      <c r="G81" s="39">
        <f t="shared" si="2"/>
        <v>12275</v>
      </c>
      <c r="H81" s="45">
        <f t="shared" si="3"/>
        <v>12275</v>
      </c>
      <c r="I81" s="46">
        <f t="shared" si="4"/>
        <v>12275</v>
      </c>
    </row>
    <row r="82" spans="1:9" s="6" customFormat="1" ht="45.6" x14ac:dyDescent="0.2">
      <c r="A82" s="35">
        <v>73</v>
      </c>
      <c r="B82" s="36" t="s">
        <v>150</v>
      </c>
      <c r="C82" s="35" t="s">
        <v>152</v>
      </c>
      <c r="D82" s="37" t="s">
        <v>137</v>
      </c>
      <c r="E82" s="38">
        <v>1</v>
      </c>
      <c r="F82" s="39">
        <v>15666.67</v>
      </c>
      <c r="G82" s="39">
        <f t="shared" si="2"/>
        <v>15666.67</v>
      </c>
      <c r="H82" s="45">
        <f t="shared" si="3"/>
        <v>15666.67</v>
      </c>
      <c r="I82" s="46">
        <f t="shared" si="4"/>
        <v>15666.67</v>
      </c>
    </row>
    <row r="83" spans="1:9" s="6" customFormat="1" ht="34.200000000000003" x14ac:dyDescent="0.2">
      <c r="A83" s="35">
        <v>74</v>
      </c>
      <c r="B83" s="36" t="s">
        <v>153</v>
      </c>
      <c r="C83" s="35" t="s">
        <v>154</v>
      </c>
      <c r="D83" s="37" t="s">
        <v>19</v>
      </c>
      <c r="E83" s="38">
        <v>0.2801806</v>
      </c>
      <c r="F83" s="39">
        <v>1487.6</v>
      </c>
      <c r="G83" s="39">
        <v>416.8</v>
      </c>
      <c r="H83" s="45">
        <f>F83*4.21</f>
        <v>6262.7959999999994</v>
      </c>
      <c r="I83" s="46">
        <f>G83*4.21</f>
        <v>1754.7280000000001</v>
      </c>
    </row>
    <row r="84" spans="1:9" s="6" customFormat="1" ht="34.200000000000003" x14ac:dyDescent="0.2">
      <c r="A84" s="35">
        <v>75</v>
      </c>
      <c r="B84" s="36" t="s">
        <v>155</v>
      </c>
      <c r="C84" s="35" t="s">
        <v>156</v>
      </c>
      <c r="D84" s="37" t="s">
        <v>19</v>
      </c>
      <c r="E84" s="38">
        <v>9.0848499999999994</v>
      </c>
      <c r="F84" s="39">
        <v>926.6</v>
      </c>
      <c r="G84" s="39">
        <v>8418.02</v>
      </c>
      <c r="H84" s="45">
        <f t="shared" ref="H84:H125" si="5">F84*4.21</f>
        <v>3900.9859999999999</v>
      </c>
      <c r="I84" s="46">
        <f t="shared" ref="I84:I125" si="6">G84*4.21</f>
        <v>35439.864200000004</v>
      </c>
    </row>
    <row r="85" spans="1:9" s="6" customFormat="1" ht="34.200000000000003" x14ac:dyDescent="0.2">
      <c r="A85" s="35">
        <v>76</v>
      </c>
      <c r="B85" s="36" t="s">
        <v>157</v>
      </c>
      <c r="C85" s="35" t="s">
        <v>158</v>
      </c>
      <c r="D85" s="37" t="s">
        <v>19</v>
      </c>
      <c r="E85" s="38">
        <v>0.45260499999999998</v>
      </c>
      <c r="F85" s="39">
        <v>30599.52</v>
      </c>
      <c r="G85" s="39">
        <v>13849.5</v>
      </c>
      <c r="H85" s="45">
        <f t="shared" si="5"/>
        <v>128823.9792</v>
      </c>
      <c r="I85" s="46">
        <f t="shared" si="6"/>
        <v>58306.394999999997</v>
      </c>
    </row>
    <row r="86" spans="1:9" s="6" customFormat="1" ht="34.200000000000003" x14ac:dyDescent="0.2">
      <c r="A86" s="35">
        <v>77</v>
      </c>
      <c r="B86" s="36" t="s">
        <v>159</v>
      </c>
      <c r="C86" s="35" t="s">
        <v>160</v>
      </c>
      <c r="D86" s="37" t="s">
        <v>41</v>
      </c>
      <c r="E86" s="38">
        <v>14.51268</v>
      </c>
      <c r="F86" s="39">
        <v>155.94</v>
      </c>
      <c r="G86" s="39">
        <v>2263.1</v>
      </c>
      <c r="H86" s="45">
        <f t="shared" si="5"/>
        <v>656.50739999999996</v>
      </c>
      <c r="I86" s="46">
        <f t="shared" si="6"/>
        <v>9527.6509999999998</v>
      </c>
    </row>
    <row r="87" spans="1:9" s="6" customFormat="1" ht="34.200000000000003" x14ac:dyDescent="0.2">
      <c r="A87" s="35">
        <v>78</v>
      </c>
      <c r="B87" s="36" t="s">
        <v>161</v>
      </c>
      <c r="C87" s="35" t="s">
        <v>162</v>
      </c>
      <c r="D87" s="37" t="s">
        <v>41</v>
      </c>
      <c r="E87" s="38">
        <v>146.00299999999999</v>
      </c>
      <c r="F87" s="39">
        <v>45.92</v>
      </c>
      <c r="G87" s="39">
        <v>6704.46</v>
      </c>
      <c r="H87" s="45">
        <f t="shared" si="5"/>
        <v>193.32320000000001</v>
      </c>
      <c r="I87" s="46">
        <f t="shared" si="6"/>
        <v>28225.776600000001</v>
      </c>
    </row>
    <row r="88" spans="1:9" s="6" customFormat="1" ht="34.200000000000003" x14ac:dyDescent="0.2">
      <c r="A88" s="35">
        <v>79</v>
      </c>
      <c r="B88" s="36" t="s">
        <v>163</v>
      </c>
      <c r="C88" s="35" t="s">
        <v>164</v>
      </c>
      <c r="D88" s="37" t="s">
        <v>41</v>
      </c>
      <c r="E88" s="38">
        <v>0.57999999999999996</v>
      </c>
      <c r="F88" s="39">
        <v>560</v>
      </c>
      <c r="G88" s="39">
        <v>324.8</v>
      </c>
      <c r="H88" s="45">
        <f t="shared" si="5"/>
        <v>2357.6</v>
      </c>
      <c r="I88" s="46">
        <f t="shared" si="6"/>
        <v>1367.4080000000001</v>
      </c>
    </row>
    <row r="89" spans="1:9" s="6" customFormat="1" ht="34.200000000000003" x14ac:dyDescent="0.2">
      <c r="A89" s="35">
        <v>80</v>
      </c>
      <c r="B89" s="36" t="s">
        <v>165</v>
      </c>
      <c r="C89" s="35" t="s">
        <v>166</v>
      </c>
      <c r="D89" s="37" t="s">
        <v>41</v>
      </c>
      <c r="E89" s="38">
        <v>2.71272</v>
      </c>
      <c r="F89" s="39">
        <v>600</v>
      </c>
      <c r="G89" s="39">
        <v>1627.63</v>
      </c>
      <c r="H89" s="45">
        <f t="shared" si="5"/>
        <v>2526</v>
      </c>
      <c r="I89" s="46">
        <f t="shared" si="6"/>
        <v>6852.3223000000007</v>
      </c>
    </row>
    <row r="90" spans="1:9" s="6" customFormat="1" ht="34.200000000000003" x14ac:dyDescent="0.2">
      <c r="A90" s="35">
        <v>81</v>
      </c>
      <c r="B90" s="36" t="s">
        <v>167</v>
      </c>
      <c r="C90" s="35" t="s">
        <v>168</v>
      </c>
      <c r="D90" s="37" t="s">
        <v>19</v>
      </c>
      <c r="E90" s="38">
        <v>68.771439999999998</v>
      </c>
      <c r="F90" s="39">
        <v>480.09</v>
      </c>
      <c r="G90" s="39">
        <v>33016.480000000003</v>
      </c>
      <c r="H90" s="45">
        <f t="shared" si="5"/>
        <v>2021.1788999999999</v>
      </c>
      <c r="I90" s="46">
        <f t="shared" si="6"/>
        <v>138999.38080000001</v>
      </c>
    </row>
    <row r="91" spans="1:9" s="6" customFormat="1" ht="34.200000000000003" x14ac:dyDescent="0.2">
      <c r="A91" s="35">
        <v>82</v>
      </c>
      <c r="B91" s="36" t="s">
        <v>169</v>
      </c>
      <c r="C91" s="35" t="s">
        <v>170</v>
      </c>
      <c r="D91" s="37" t="s">
        <v>19</v>
      </c>
      <c r="E91" s="38">
        <v>8.2087900000000005</v>
      </c>
      <c r="F91" s="39">
        <v>451.75</v>
      </c>
      <c r="G91" s="39">
        <v>3708.32</v>
      </c>
      <c r="H91" s="45">
        <f t="shared" si="5"/>
        <v>1901.8675000000001</v>
      </c>
      <c r="I91" s="46">
        <f t="shared" si="6"/>
        <v>15612.0272</v>
      </c>
    </row>
    <row r="92" spans="1:9" s="6" customFormat="1" ht="34.200000000000003" x14ac:dyDescent="0.2">
      <c r="A92" s="35">
        <v>83</v>
      </c>
      <c r="B92" s="36" t="s">
        <v>171</v>
      </c>
      <c r="C92" s="35" t="s">
        <v>172</v>
      </c>
      <c r="D92" s="37" t="s">
        <v>74</v>
      </c>
      <c r="E92" s="38">
        <v>11</v>
      </c>
      <c r="F92" s="39">
        <v>31.43</v>
      </c>
      <c r="G92" s="39">
        <v>345.73</v>
      </c>
      <c r="H92" s="45">
        <f t="shared" si="5"/>
        <v>132.3203</v>
      </c>
      <c r="I92" s="46">
        <f t="shared" si="6"/>
        <v>1455.5233000000001</v>
      </c>
    </row>
    <row r="93" spans="1:9" s="6" customFormat="1" ht="34.200000000000003" x14ac:dyDescent="0.2">
      <c r="A93" s="35">
        <v>84</v>
      </c>
      <c r="B93" s="36" t="s">
        <v>173</v>
      </c>
      <c r="C93" s="35" t="s">
        <v>174</v>
      </c>
      <c r="D93" s="37" t="s">
        <v>74</v>
      </c>
      <c r="E93" s="38">
        <v>4</v>
      </c>
      <c r="F93" s="39">
        <v>78.56</v>
      </c>
      <c r="G93" s="39">
        <v>314.24</v>
      </c>
      <c r="H93" s="45">
        <f t="shared" si="5"/>
        <v>330.73759999999999</v>
      </c>
      <c r="I93" s="46">
        <f t="shared" si="6"/>
        <v>1322.9503999999999</v>
      </c>
    </row>
    <row r="94" spans="1:9" s="6" customFormat="1" ht="34.200000000000003" x14ac:dyDescent="0.2">
      <c r="A94" s="35">
        <v>85</v>
      </c>
      <c r="B94" s="36" t="s">
        <v>175</v>
      </c>
      <c r="C94" s="35" t="s">
        <v>176</v>
      </c>
      <c r="D94" s="37" t="s">
        <v>74</v>
      </c>
      <c r="E94" s="38">
        <v>1</v>
      </c>
      <c r="F94" s="39">
        <v>429.96</v>
      </c>
      <c r="G94" s="39">
        <v>429.96</v>
      </c>
      <c r="H94" s="45">
        <f t="shared" si="5"/>
        <v>1810.1315999999999</v>
      </c>
      <c r="I94" s="46">
        <f t="shared" si="6"/>
        <v>1810.1315999999999</v>
      </c>
    </row>
    <row r="95" spans="1:9" s="6" customFormat="1" ht="34.200000000000003" x14ac:dyDescent="0.2">
      <c r="A95" s="35">
        <v>86</v>
      </c>
      <c r="B95" s="36" t="s">
        <v>177</v>
      </c>
      <c r="C95" s="35" t="s">
        <v>178</v>
      </c>
      <c r="D95" s="37" t="s">
        <v>74</v>
      </c>
      <c r="E95" s="38">
        <v>7</v>
      </c>
      <c r="F95" s="39">
        <v>647.77</v>
      </c>
      <c r="G95" s="39">
        <v>4534.3900000000003</v>
      </c>
      <c r="H95" s="45">
        <f t="shared" si="5"/>
        <v>2727.1116999999999</v>
      </c>
      <c r="I95" s="46">
        <f t="shared" si="6"/>
        <v>19089.781900000002</v>
      </c>
    </row>
    <row r="96" spans="1:9" s="6" customFormat="1" ht="34.200000000000003" x14ac:dyDescent="0.2">
      <c r="A96" s="35">
        <v>87</v>
      </c>
      <c r="B96" s="36" t="s">
        <v>179</v>
      </c>
      <c r="C96" s="35" t="s">
        <v>180</v>
      </c>
      <c r="D96" s="37" t="s">
        <v>74</v>
      </c>
      <c r="E96" s="38">
        <v>3</v>
      </c>
      <c r="F96" s="39">
        <v>901.16</v>
      </c>
      <c r="G96" s="39">
        <v>2703.48</v>
      </c>
      <c r="H96" s="45">
        <f t="shared" si="5"/>
        <v>3793.8835999999997</v>
      </c>
      <c r="I96" s="46">
        <f t="shared" si="6"/>
        <v>11381.650799999999</v>
      </c>
    </row>
    <row r="97" spans="1:9" s="6" customFormat="1" ht="34.200000000000003" x14ac:dyDescent="0.2">
      <c r="A97" s="35">
        <v>88</v>
      </c>
      <c r="B97" s="36" t="s">
        <v>181</v>
      </c>
      <c r="C97" s="35" t="s">
        <v>182</v>
      </c>
      <c r="D97" s="37" t="s">
        <v>74</v>
      </c>
      <c r="E97" s="38">
        <v>4</v>
      </c>
      <c r="F97" s="39">
        <v>462.83</v>
      </c>
      <c r="G97" s="39">
        <v>1851.32</v>
      </c>
      <c r="H97" s="45">
        <f t="shared" si="5"/>
        <v>1948.5142999999998</v>
      </c>
      <c r="I97" s="46">
        <f t="shared" si="6"/>
        <v>7794.0571999999993</v>
      </c>
    </row>
    <row r="98" spans="1:9" s="6" customFormat="1" ht="34.200000000000003" x14ac:dyDescent="0.2">
      <c r="A98" s="35">
        <v>89</v>
      </c>
      <c r="B98" s="36" t="s">
        <v>183</v>
      </c>
      <c r="C98" s="35" t="s">
        <v>184</v>
      </c>
      <c r="D98" s="37" t="s">
        <v>74</v>
      </c>
      <c r="E98" s="38">
        <v>1</v>
      </c>
      <c r="F98" s="39">
        <v>908.44</v>
      </c>
      <c r="G98" s="39">
        <v>908.44</v>
      </c>
      <c r="H98" s="45">
        <f t="shared" si="5"/>
        <v>3824.5324000000001</v>
      </c>
      <c r="I98" s="46">
        <f t="shared" si="6"/>
        <v>3824.5324000000001</v>
      </c>
    </row>
    <row r="99" spans="1:9" s="6" customFormat="1" ht="34.200000000000003" x14ac:dyDescent="0.2">
      <c r="A99" s="35">
        <v>90</v>
      </c>
      <c r="B99" s="36" t="s">
        <v>185</v>
      </c>
      <c r="C99" s="35" t="s">
        <v>186</v>
      </c>
      <c r="D99" s="37" t="s">
        <v>74</v>
      </c>
      <c r="E99" s="38">
        <v>4</v>
      </c>
      <c r="F99" s="39">
        <v>372.65</v>
      </c>
      <c r="G99" s="39">
        <v>1490.6</v>
      </c>
      <c r="H99" s="45">
        <f t="shared" si="5"/>
        <v>1568.8564999999999</v>
      </c>
      <c r="I99" s="46">
        <f t="shared" si="6"/>
        <v>6275.4259999999995</v>
      </c>
    </row>
    <row r="100" spans="1:9" s="6" customFormat="1" ht="34.200000000000003" x14ac:dyDescent="0.2">
      <c r="A100" s="35">
        <v>91</v>
      </c>
      <c r="B100" s="36" t="s">
        <v>187</v>
      </c>
      <c r="C100" s="35" t="s">
        <v>188</v>
      </c>
      <c r="D100" s="37" t="s">
        <v>74</v>
      </c>
      <c r="E100" s="38">
        <v>1</v>
      </c>
      <c r="F100" s="39">
        <v>681.39</v>
      </c>
      <c r="G100" s="39">
        <v>681.39</v>
      </c>
      <c r="H100" s="45">
        <f t="shared" si="5"/>
        <v>2868.6518999999998</v>
      </c>
      <c r="I100" s="46">
        <f t="shared" si="6"/>
        <v>2868.6518999999998</v>
      </c>
    </row>
    <row r="101" spans="1:9" s="6" customFormat="1" ht="34.200000000000003" x14ac:dyDescent="0.2">
      <c r="A101" s="35">
        <v>92</v>
      </c>
      <c r="B101" s="36" t="s">
        <v>189</v>
      </c>
      <c r="C101" s="35" t="s">
        <v>190</v>
      </c>
      <c r="D101" s="37" t="s">
        <v>74</v>
      </c>
      <c r="E101" s="38">
        <v>3</v>
      </c>
      <c r="F101" s="39">
        <v>1235.8399999999999</v>
      </c>
      <c r="G101" s="39">
        <v>3707.52</v>
      </c>
      <c r="H101" s="45">
        <f t="shared" si="5"/>
        <v>5202.8863999999994</v>
      </c>
      <c r="I101" s="46">
        <f t="shared" si="6"/>
        <v>15608.6592</v>
      </c>
    </row>
    <row r="102" spans="1:9" s="6" customFormat="1" ht="34.200000000000003" x14ac:dyDescent="0.2">
      <c r="A102" s="35">
        <v>93</v>
      </c>
      <c r="B102" s="36" t="s">
        <v>191</v>
      </c>
      <c r="C102" s="35" t="s">
        <v>192</v>
      </c>
      <c r="D102" s="37" t="s">
        <v>19</v>
      </c>
      <c r="E102" s="38">
        <v>9.1800000000000007E-2</v>
      </c>
      <c r="F102" s="39">
        <v>7571</v>
      </c>
      <c r="G102" s="39">
        <v>695.02</v>
      </c>
      <c r="H102" s="45">
        <f t="shared" si="5"/>
        <v>31873.91</v>
      </c>
      <c r="I102" s="46">
        <f t="shared" si="6"/>
        <v>2926.0342000000001</v>
      </c>
    </row>
    <row r="103" spans="1:9" s="6" customFormat="1" ht="34.200000000000003" x14ac:dyDescent="0.2">
      <c r="A103" s="35">
        <v>94</v>
      </c>
      <c r="B103" s="36" t="s">
        <v>193</v>
      </c>
      <c r="C103" s="35" t="s">
        <v>194</v>
      </c>
      <c r="D103" s="37" t="s">
        <v>74</v>
      </c>
      <c r="E103" s="38">
        <v>2</v>
      </c>
      <c r="F103" s="39">
        <v>375</v>
      </c>
      <c r="G103" s="39">
        <v>750</v>
      </c>
      <c r="H103" s="45">
        <f t="shared" si="5"/>
        <v>1578.75</v>
      </c>
      <c r="I103" s="46">
        <f t="shared" si="6"/>
        <v>3157.5</v>
      </c>
    </row>
    <row r="104" spans="1:9" s="6" customFormat="1" ht="34.200000000000003" x14ac:dyDescent="0.2">
      <c r="A104" s="35">
        <v>95</v>
      </c>
      <c r="B104" s="36" t="s">
        <v>195</v>
      </c>
      <c r="C104" s="35" t="s">
        <v>196</v>
      </c>
      <c r="D104" s="37" t="s">
        <v>74</v>
      </c>
      <c r="E104" s="38">
        <v>3</v>
      </c>
      <c r="F104" s="39">
        <v>569.52</v>
      </c>
      <c r="G104" s="39">
        <v>1708.56</v>
      </c>
      <c r="H104" s="45">
        <f t="shared" si="5"/>
        <v>2397.6792</v>
      </c>
      <c r="I104" s="46">
        <f t="shared" si="6"/>
        <v>7193.0375999999997</v>
      </c>
    </row>
    <row r="105" spans="1:9" s="6" customFormat="1" ht="34.200000000000003" x14ac:dyDescent="0.2">
      <c r="A105" s="35">
        <v>96</v>
      </c>
      <c r="B105" s="36" t="s">
        <v>197</v>
      </c>
      <c r="C105" s="35" t="s">
        <v>198</v>
      </c>
      <c r="D105" s="37" t="s">
        <v>74</v>
      </c>
      <c r="E105" s="38">
        <v>1</v>
      </c>
      <c r="F105" s="39">
        <v>2309.08</v>
      </c>
      <c r="G105" s="39">
        <v>2309.08</v>
      </c>
      <c r="H105" s="45">
        <f t="shared" si="5"/>
        <v>9721.2268000000004</v>
      </c>
      <c r="I105" s="46">
        <f t="shared" si="6"/>
        <v>9721.2268000000004</v>
      </c>
    </row>
    <row r="106" spans="1:9" s="6" customFormat="1" ht="34.200000000000003" x14ac:dyDescent="0.2">
      <c r="A106" s="35">
        <v>97</v>
      </c>
      <c r="B106" s="36" t="s">
        <v>199</v>
      </c>
      <c r="C106" s="35" t="s">
        <v>200</v>
      </c>
      <c r="D106" s="37" t="s">
        <v>74</v>
      </c>
      <c r="E106" s="38">
        <v>1</v>
      </c>
      <c r="F106" s="39">
        <v>2415.65</v>
      </c>
      <c r="G106" s="39">
        <v>2415.65</v>
      </c>
      <c r="H106" s="45">
        <f t="shared" si="5"/>
        <v>10169.886500000001</v>
      </c>
      <c r="I106" s="46">
        <f t="shared" si="6"/>
        <v>10169.886500000001</v>
      </c>
    </row>
    <row r="107" spans="1:9" s="6" customFormat="1" ht="34.200000000000003" x14ac:dyDescent="0.2">
      <c r="A107" s="35">
        <v>98</v>
      </c>
      <c r="B107" s="36" t="s">
        <v>201</v>
      </c>
      <c r="C107" s="35" t="s">
        <v>202</v>
      </c>
      <c r="D107" s="37" t="s">
        <v>203</v>
      </c>
      <c r="E107" s="38">
        <v>65.5</v>
      </c>
      <c r="F107" s="39">
        <v>513.16999999999996</v>
      </c>
      <c r="G107" s="39">
        <v>33612.639999999999</v>
      </c>
      <c r="H107" s="45">
        <f t="shared" si="5"/>
        <v>2160.4456999999998</v>
      </c>
      <c r="I107" s="46">
        <f t="shared" si="6"/>
        <v>141509.2144</v>
      </c>
    </row>
    <row r="108" spans="1:9" s="6" customFormat="1" ht="34.200000000000003" x14ac:dyDescent="0.2">
      <c r="A108" s="35">
        <v>99</v>
      </c>
      <c r="B108" s="36" t="s">
        <v>204</v>
      </c>
      <c r="C108" s="35" t="s">
        <v>205</v>
      </c>
      <c r="D108" s="37" t="s">
        <v>74</v>
      </c>
      <c r="E108" s="38">
        <v>1</v>
      </c>
      <c r="F108" s="39">
        <v>28</v>
      </c>
      <c r="G108" s="39">
        <v>28</v>
      </c>
      <c r="H108" s="45">
        <f t="shared" si="5"/>
        <v>117.88</v>
      </c>
      <c r="I108" s="46">
        <f t="shared" si="6"/>
        <v>117.88</v>
      </c>
    </row>
    <row r="109" spans="1:9" s="6" customFormat="1" ht="34.200000000000003" x14ac:dyDescent="0.2">
      <c r="A109" s="35">
        <v>100</v>
      </c>
      <c r="B109" s="36" t="s">
        <v>206</v>
      </c>
      <c r="C109" s="35" t="s">
        <v>207</v>
      </c>
      <c r="D109" s="37" t="s">
        <v>74</v>
      </c>
      <c r="E109" s="38">
        <v>4</v>
      </c>
      <c r="F109" s="39">
        <v>45</v>
      </c>
      <c r="G109" s="39">
        <v>180</v>
      </c>
      <c r="H109" s="45">
        <f t="shared" si="5"/>
        <v>189.45</v>
      </c>
      <c r="I109" s="46">
        <f t="shared" si="6"/>
        <v>757.8</v>
      </c>
    </row>
    <row r="110" spans="1:9" s="6" customFormat="1" ht="34.200000000000003" x14ac:dyDescent="0.2">
      <c r="A110" s="35">
        <v>101</v>
      </c>
      <c r="B110" s="36" t="s">
        <v>208</v>
      </c>
      <c r="C110" s="35" t="s">
        <v>209</v>
      </c>
      <c r="D110" s="37" t="s">
        <v>74</v>
      </c>
      <c r="E110" s="38">
        <v>11</v>
      </c>
      <c r="F110" s="39">
        <v>100</v>
      </c>
      <c r="G110" s="39">
        <v>1100</v>
      </c>
      <c r="H110" s="45">
        <f t="shared" si="5"/>
        <v>421</v>
      </c>
      <c r="I110" s="46">
        <f t="shared" si="6"/>
        <v>4631</v>
      </c>
    </row>
    <row r="111" spans="1:9" s="6" customFormat="1" ht="34.200000000000003" x14ac:dyDescent="0.2">
      <c r="A111" s="35">
        <v>102</v>
      </c>
      <c r="B111" s="36" t="s">
        <v>210</v>
      </c>
      <c r="C111" s="35" t="s">
        <v>211</v>
      </c>
      <c r="D111" s="37" t="s">
        <v>74</v>
      </c>
      <c r="E111" s="38">
        <v>1</v>
      </c>
      <c r="F111" s="39">
        <v>91.62</v>
      </c>
      <c r="G111" s="39">
        <v>91.62</v>
      </c>
      <c r="H111" s="45">
        <f t="shared" si="5"/>
        <v>385.72020000000003</v>
      </c>
      <c r="I111" s="46">
        <f t="shared" si="6"/>
        <v>385.72020000000003</v>
      </c>
    </row>
    <row r="112" spans="1:9" s="6" customFormat="1" ht="34.200000000000003" x14ac:dyDescent="0.2">
      <c r="A112" s="35">
        <v>103</v>
      </c>
      <c r="B112" s="36" t="s">
        <v>212</v>
      </c>
      <c r="C112" s="35" t="s">
        <v>213</v>
      </c>
      <c r="D112" s="37" t="s">
        <v>74</v>
      </c>
      <c r="E112" s="38">
        <v>3</v>
      </c>
      <c r="F112" s="39">
        <v>84.96</v>
      </c>
      <c r="G112" s="39">
        <v>254.88</v>
      </c>
      <c r="H112" s="45">
        <f t="shared" si="5"/>
        <v>357.68159999999995</v>
      </c>
      <c r="I112" s="46">
        <f t="shared" si="6"/>
        <v>1073.0447999999999</v>
      </c>
    </row>
    <row r="113" spans="1:9" s="6" customFormat="1" ht="34.200000000000003" x14ac:dyDescent="0.2">
      <c r="A113" s="35">
        <v>104</v>
      </c>
      <c r="B113" s="36" t="s">
        <v>214</v>
      </c>
      <c r="C113" s="35" t="s">
        <v>215</v>
      </c>
      <c r="D113" s="37" t="s">
        <v>74</v>
      </c>
      <c r="E113" s="38">
        <v>1</v>
      </c>
      <c r="F113" s="39">
        <v>159.36000000000001</v>
      </c>
      <c r="G113" s="39">
        <v>159.36000000000001</v>
      </c>
      <c r="H113" s="45">
        <f t="shared" si="5"/>
        <v>670.90560000000005</v>
      </c>
      <c r="I113" s="46">
        <f t="shared" si="6"/>
        <v>670.90560000000005</v>
      </c>
    </row>
    <row r="114" spans="1:9" s="6" customFormat="1" ht="34.200000000000003" x14ac:dyDescent="0.2">
      <c r="A114" s="35">
        <v>105</v>
      </c>
      <c r="B114" s="36" t="s">
        <v>216</v>
      </c>
      <c r="C114" s="35" t="s">
        <v>217</v>
      </c>
      <c r="D114" s="37" t="s">
        <v>74</v>
      </c>
      <c r="E114" s="38">
        <v>4</v>
      </c>
      <c r="F114" s="39">
        <v>846.77</v>
      </c>
      <c r="G114" s="39">
        <v>3387.08</v>
      </c>
      <c r="H114" s="45">
        <f t="shared" si="5"/>
        <v>3564.9016999999999</v>
      </c>
      <c r="I114" s="46">
        <f t="shared" si="6"/>
        <v>14259.6068</v>
      </c>
    </row>
    <row r="115" spans="1:9" s="6" customFormat="1" ht="34.200000000000003" x14ac:dyDescent="0.2">
      <c r="A115" s="35">
        <v>106</v>
      </c>
      <c r="B115" s="36" t="s">
        <v>218</v>
      </c>
      <c r="C115" s="35" t="s">
        <v>219</v>
      </c>
      <c r="D115" s="37" t="s">
        <v>74</v>
      </c>
      <c r="E115" s="38">
        <v>1</v>
      </c>
      <c r="F115" s="39">
        <v>2338.23</v>
      </c>
      <c r="G115" s="39">
        <v>2338.23</v>
      </c>
      <c r="H115" s="45">
        <f t="shared" si="5"/>
        <v>9843.9483</v>
      </c>
      <c r="I115" s="46">
        <f t="shared" si="6"/>
        <v>9843.9483</v>
      </c>
    </row>
    <row r="116" spans="1:9" s="6" customFormat="1" ht="34.200000000000003" x14ac:dyDescent="0.2">
      <c r="A116" s="35">
        <v>107</v>
      </c>
      <c r="B116" s="36" t="s">
        <v>220</v>
      </c>
      <c r="C116" s="35" t="s">
        <v>221</v>
      </c>
      <c r="D116" s="37" t="s">
        <v>74</v>
      </c>
      <c r="E116" s="38">
        <v>1</v>
      </c>
      <c r="F116" s="39">
        <v>340.32</v>
      </c>
      <c r="G116" s="39">
        <v>340.32</v>
      </c>
      <c r="H116" s="45">
        <f t="shared" si="5"/>
        <v>1432.7472</v>
      </c>
      <c r="I116" s="46">
        <f t="shared" si="6"/>
        <v>1432.7472</v>
      </c>
    </row>
    <row r="117" spans="1:9" s="6" customFormat="1" ht="34.200000000000003" x14ac:dyDescent="0.2">
      <c r="A117" s="35">
        <v>108</v>
      </c>
      <c r="B117" s="36" t="s">
        <v>222</v>
      </c>
      <c r="C117" s="35" t="s">
        <v>223</v>
      </c>
      <c r="D117" s="37" t="s">
        <v>203</v>
      </c>
      <c r="E117" s="38">
        <v>32.61</v>
      </c>
      <c r="F117" s="39">
        <v>124.92</v>
      </c>
      <c r="G117" s="39">
        <v>4073.64</v>
      </c>
      <c r="H117" s="45">
        <f t="shared" si="5"/>
        <v>525.91319999999996</v>
      </c>
      <c r="I117" s="46">
        <f t="shared" si="6"/>
        <v>17150.024399999998</v>
      </c>
    </row>
    <row r="118" spans="1:9" s="6" customFormat="1" ht="34.200000000000003" x14ac:dyDescent="0.2">
      <c r="A118" s="35">
        <v>109</v>
      </c>
      <c r="B118" s="36" t="s">
        <v>224</v>
      </c>
      <c r="C118" s="35" t="s">
        <v>225</v>
      </c>
      <c r="D118" s="37" t="s">
        <v>203</v>
      </c>
      <c r="E118" s="38">
        <v>141.4692</v>
      </c>
      <c r="F118" s="39">
        <v>521.73</v>
      </c>
      <c r="G118" s="39">
        <v>73808.73</v>
      </c>
      <c r="H118" s="45">
        <f t="shared" si="5"/>
        <v>2196.4832999999999</v>
      </c>
      <c r="I118" s="46">
        <f t="shared" si="6"/>
        <v>310734.75329999998</v>
      </c>
    </row>
    <row r="119" spans="1:9" s="6" customFormat="1" ht="45.6" x14ac:dyDescent="0.2">
      <c r="A119" s="35">
        <v>110</v>
      </c>
      <c r="B119" s="36" t="s">
        <v>226</v>
      </c>
      <c r="C119" s="35" t="s">
        <v>227</v>
      </c>
      <c r="D119" s="37" t="s">
        <v>74</v>
      </c>
      <c r="E119" s="38">
        <v>3</v>
      </c>
      <c r="F119" s="39">
        <v>107.99</v>
      </c>
      <c r="G119" s="39">
        <v>323.97000000000003</v>
      </c>
      <c r="H119" s="45">
        <f t="shared" si="5"/>
        <v>454.6379</v>
      </c>
      <c r="I119" s="46">
        <f t="shared" si="6"/>
        <v>1363.9137000000001</v>
      </c>
    </row>
    <row r="120" spans="1:9" s="6" customFormat="1" ht="45.6" x14ac:dyDescent="0.2">
      <c r="A120" s="35">
        <v>111</v>
      </c>
      <c r="B120" s="36" t="s">
        <v>228</v>
      </c>
      <c r="C120" s="35" t="s">
        <v>229</v>
      </c>
      <c r="D120" s="37" t="s">
        <v>74</v>
      </c>
      <c r="E120" s="38">
        <v>8</v>
      </c>
      <c r="F120" s="39">
        <v>403.63</v>
      </c>
      <c r="G120" s="39">
        <v>3229.04</v>
      </c>
      <c r="H120" s="45">
        <f t="shared" si="5"/>
        <v>1699.2823000000001</v>
      </c>
      <c r="I120" s="46">
        <f t="shared" si="6"/>
        <v>13594.258400000001</v>
      </c>
    </row>
    <row r="121" spans="1:9" s="6" customFormat="1" ht="34.200000000000003" x14ac:dyDescent="0.2">
      <c r="A121" s="35">
        <v>112</v>
      </c>
      <c r="B121" s="36" t="s">
        <v>230</v>
      </c>
      <c r="C121" s="35" t="s">
        <v>231</v>
      </c>
      <c r="D121" s="37" t="s">
        <v>74</v>
      </c>
      <c r="E121" s="38">
        <v>3</v>
      </c>
      <c r="F121" s="39">
        <v>94.45</v>
      </c>
      <c r="G121" s="39">
        <v>283.35000000000002</v>
      </c>
      <c r="H121" s="45">
        <f t="shared" si="5"/>
        <v>397.6345</v>
      </c>
      <c r="I121" s="46">
        <f t="shared" si="6"/>
        <v>1192.9035000000001</v>
      </c>
    </row>
    <row r="122" spans="1:9" s="6" customFormat="1" ht="34.200000000000003" x14ac:dyDescent="0.2">
      <c r="A122" s="35">
        <v>113</v>
      </c>
      <c r="B122" s="36" t="s">
        <v>232</v>
      </c>
      <c r="C122" s="35" t="s">
        <v>233</v>
      </c>
      <c r="D122" s="37" t="s">
        <v>74</v>
      </c>
      <c r="E122" s="38">
        <v>6</v>
      </c>
      <c r="F122" s="39">
        <v>204.08</v>
      </c>
      <c r="G122" s="39">
        <v>1224.48</v>
      </c>
      <c r="H122" s="45">
        <f t="shared" si="5"/>
        <v>859.17680000000007</v>
      </c>
      <c r="I122" s="46">
        <f t="shared" si="6"/>
        <v>5155.0608000000002</v>
      </c>
    </row>
    <row r="123" spans="1:9" s="6" customFormat="1" ht="34.200000000000003" x14ac:dyDescent="0.2">
      <c r="A123" s="35">
        <v>114</v>
      </c>
      <c r="B123" s="36" t="s">
        <v>234</v>
      </c>
      <c r="C123" s="35" t="s">
        <v>235</v>
      </c>
      <c r="D123" s="37" t="s">
        <v>74</v>
      </c>
      <c r="E123" s="38">
        <v>2</v>
      </c>
      <c r="F123" s="39">
        <v>137.55000000000001</v>
      </c>
      <c r="G123" s="39">
        <v>275.10000000000002</v>
      </c>
      <c r="H123" s="45">
        <f t="shared" si="5"/>
        <v>579.08550000000002</v>
      </c>
      <c r="I123" s="46">
        <f t="shared" si="6"/>
        <v>1158.171</v>
      </c>
    </row>
    <row r="124" spans="1:9" s="6" customFormat="1" ht="34.200000000000003" x14ac:dyDescent="0.2">
      <c r="A124" s="35">
        <v>115</v>
      </c>
      <c r="B124" s="36" t="s">
        <v>236</v>
      </c>
      <c r="C124" s="35" t="s">
        <v>237</v>
      </c>
      <c r="D124" s="37" t="s">
        <v>74</v>
      </c>
      <c r="E124" s="38">
        <v>1</v>
      </c>
      <c r="F124" s="39">
        <v>143.46</v>
      </c>
      <c r="G124" s="39">
        <v>143.46</v>
      </c>
      <c r="H124" s="45">
        <f t="shared" si="5"/>
        <v>603.96660000000008</v>
      </c>
      <c r="I124" s="46">
        <f t="shared" si="6"/>
        <v>603.96660000000008</v>
      </c>
    </row>
    <row r="125" spans="1:9" s="6" customFormat="1" ht="34.200000000000003" x14ac:dyDescent="0.2">
      <c r="A125" s="35">
        <v>116</v>
      </c>
      <c r="B125" s="36" t="s">
        <v>238</v>
      </c>
      <c r="C125" s="35" t="s">
        <v>239</v>
      </c>
      <c r="D125" s="37" t="s">
        <v>74</v>
      </c>
      <c r="E125" s="38">
        <v>3</v>
      </c>
      <c r="F125" s="39">
        <v>438.6</v>
      </c>
      <c r="G125" s="53">
        <v>1315.8</v>
      </c>
      <c r="H125" s="45">
        <f t="shared" si="5"/>
        <v>1846.5060000000001</v>
      </c>
      <c r="I125" s="46">
        <f t="shared" si="6"/>
        <v>5539.518</v>
      </c>
    </row>
    <row r="126" spans="1:9" s="44" customFormat="1" ht="11.4" x14ac:dyDescent="0.2">
      <c r="A126" s="40"/>
      <c r="B126" s="41"/>
      <c r="C126" s="42" t="s">
        <v>240</v>
      </c>
      <c r="D126" s="43"/>
      <c r="E126" s="43"/>
      <c r="F126" s="42"/>
      <c r="G126" s="48">
        <f>SUM($G$15:$G$125)</f>
        <v>517453.51999999996</v>
      </c>
      <c r="H126" s="45"/>
      <c r="I126" s="54">
        <f>SUM(I15:I125)</f>
        <v>1266471.5815999999</v>
      </c>
    </row>
    <row r="127" spans="1:9" s="6" customFormat="1" ht="11.4" x14ac:dyDescent="0.2">
      <c r="A127" s="11"/>
      <c r="B127" s="12"/>
      <c r="C127" s="11"/>
      <c r="D127" s="13"/>
      <c r="E127" s="17"/>
      <c r="F127" s="14"/>
      <c r="G127" s="14"/>
      <c r="H127" s="49"/>
      <c r="I127" s="50"/>
    </row>
    <row r="128" spans="1:9" s="6" customFormat="1" ht="11.4" x14ac:dyDescent="0.2">
      <c r="A128" s="11"/>
      <c r="B128" s="12"/>
      <c r="C128" s="11"/>
      <c r="D128" s="13"/>
      <c r="E128" s="13"/>
      <c r="F128" s="14"/>
      <c r="G128" s="14"/>
      <c r="H128" s="49"/>
      <c r="I128" s="50"/>
    </row>
    <row r="129" spans="1:9" s="6" customFormat="1" ht="11.4" x14ac:dyDescent="0.2">
      <c r="B129" s="7"/>
      <c r="D129" s="8"/>
      <c r="E129" s="8"/>
      <c r="F129" s="9"/>
      <c r="G129" s="9"/>
      <c r="H129" s="49"/>
      <c r="I129" s="50"/>
    </row>
    <row r="130" spans="1:9" s="6" customFormat="1" x14ac:dyDescent="0.25">
      <c r="A130" s="7" t="s">
        <v>243</v>
      </c>
      <c r="B130"/>
      <c r="C130"/>
      <c r="D130" s="8"/>
      <c r="E130" s="8"/>
      <c r="F130" s="9"/>
      <c r="G130" s="9"/>
      <c r="H130" s="49"/>
      <c r="I130" s="50"/>
    </row>
    <row r="131" spans="1:9" s="6" customFormat="1" ht="11.4" x14ac:dyDescent="0.2">
      <c r="A131" s="55" t="s">
        <v>244</v>
      </c>
      <c r="B131" s="56"/>
      <c r="C131" s="56"/>
      <c r="D131" s="8"/>
      <c r="E131" s="8"/>
      <c r="F131" s="9"/>
      <c r="G131" s="9"/>
      <c r="H131" s="49"/>
      <c r="I131" s="50"/>
    </row>
    <row r="132" spans="1:9" s="6" customFormat="1" ht="11.4" x14ac:dyDescent="0.2">
      <c r="A132" s="56"/>
      <c r="B132" s="56"/>
      <c r="C132" s="56"/>
      <c r="D132" s="8"/>
      <c r="E132" s="8"/>
      <c r="F132" s="9"/>
      <c r="G132" s="9"/>
      <c r="H132" s="49"/>
      <c r="I132" s="50"/>
    </row>
    <row r="133" spans="1:9" x14ac:dyDescent="0.25">
      <c r="A133" s="15"/>
      <c r="B133" s="7"/>
      <c r="C133" s="6"/>
      <c r="H133" s="49"/>
      <c r="I133" s="50"/>
    </row>
    <row r="134" spans="1:9" x14ac:dyDescent="0.25">
      <c r="A134" s="4"/>
      <c r="D134" s="4"/>
      <c r="H134" s="49"/>
      <c r="I134" s="50"/>
    </row>
    <row r="135" spans="1:9" x14ac:dyDescent="0.25">
      <c r="A135" s="7" t="s">
        <v>245</v>
      </c>
      <c r="B135"/>
      <c r="C135"/>
      <c r="H135" s="49"/>
      <c r="I135" s="50"/>
    </row>
    <row r="136" spans="1:9" x14ac:dyDescent="0.25">
      <c r="H136" s="49"/>
      <c r="I136" s="50"/>
    </row>
    <row r="137" spans="1:9" x14ac:dyDescent="0.25">
      <c r="A137" s="7" t="s">
        <v>246</v>
      </c>
      <c r="B137"/>
      <c r="C137"/>
      <c r="H137" s="49"/>
      <c r="I137" s="50"/>
    </row>
    <row r="138" spans="1:9" x14ac:dyDescent="0.25">
      <c r="H138" s="49"/>
      <c r="I138" s="50"/>
    </row>
    <row r="139" spans="1:9" x14ac:dyDescent="0.25">
      <c r="H139" s="49"/>
      <c r="I139" s="50"/>
    </row>
    <row r="140" spans="1:9" x14ac:dyDescent="0.25">
      <c r="H140" s="49"/>
      <c r="I140" s="50"/>
    </row>
    <row r="141" spans="1:9" x14ac:dyDescent="0.25">
      <c r="H141" s="49"/>
      <c r="I141" s="50"/>
    </row>
    <row r="142" spans="1:9" x14ac:dyDescent="0.25">
      <c r="H142" s="49"/>
      <c r="I142" s="50"/>
    </row>
    <row r="143" spans="1:9" x14ac:dyDescent="0.25">
      <c r="H143" s="49"/>
      <c r="I143" s="50"/>
    </row>
    <row r="144" spans="1:9" x14ac:dyDescent="0.25">
      <c r="H144" s="49"/>
      <c r="I144" s="50"/>
    </row>
    <row r="145" spans="8:9" x14ac:dyDescent="0.25">
      <c r="H145" s="49"/>
      <c r="I145" s="50"/>
    </row>
    <row r="146" spans="8:9" x14ac:dyDescent="0.25">
      <c r="H146" s="49"/>
      <c r="I146" s="50"/>
    </row>
    <row r="147" spans="8:9" x14ac:dyDescent="0.25">
      <c r="H147" s="49"/>
      <c r="I147" s="50"/>
    </row>
    <row r="148" spans="8:9" x14ac:dyDescent="0.25">
      <c r="H148" s="49"/>
      <c r="I148" s="50"/>
    </row>
    <row r="149" spans="8:9" x14ac:dyDescent="0.25">
      <c r="H149" s="49"/>
      <c r="I149" s="50"/>
    </row>
    <row r="150" spans="8:9" x14ac:dyDescent="0.25">
      <c r="H150" s="49"/>
      <c r="I150" s="50"/>
    </row>
    <row r="151" spans="8:9" x14ac:dyDescent="0.25">
      <c r="H151" s="49"/>
      <c r="I151" s="50"/>
    </row>
    <row r="152" spans="8:9" x14ac:dyDescent="0.25">
      <c r="H152" s="49"/>
      <c r="I152" s="50"/>
    </row>
    <row r="153" spans="8:9" x14ac:dyDescent="0.25">
      <c r="H153" s="49"/>
      <c r="I153" s="50"/>
    </row>
    <row r="154" spans="8:9" x14ac:dyDescent="0.25">
      <c r="H154" s="49"/>
      <c r="I154" s="50"/>
    </row>
    <row r="155" spans="8:9" x14ac:dyDescent="0.25">
      <c r="H155" s="49"/>
      <c r="I155" s="50"/>
    </row>
    <row r="156" spans="8:9" x14ac:dyDescent="0.25">
      <c r="H156" s="51"/>
      <c r="I156" s="52"/>
    </row>
    <row r="157" spans="8:9" x14ac:dyDescent="0.25">
      <c r="H157" s="14"/>
      <c r="I157" s="14"/>
    </row>
    <row r="158" spans="8:9" x14ac:dyDescent="0.25">
      <c r="H158" s="14"/>
      <c r="I158" s="14"/>
    </row>
    <row r="159" spans="8:9" x14ac:dyDescent="0.25">
      <c r="H159" s="9"/>
      <c r="I159" s="9"/>
    </row>
    <row r="160" spans="8:9" x14ac:dyDescent="0.25">
      <c r="H160" s="9"/>
      <c r="I160" s="9"/>
    </row>
    <row r="161" spans="8:9" x14ac:dyDescent="0.25">
      <c r="H161" s="9"/>
      <c r="I161" s="9"/>
    </row>
    <row r="162" spans="8:9" x14ac:dyDescent="0.25">
      <c r="H162" s="9"/>
      <c r="I162" s="9"/>
    </row>
  </sheetData>
  <mergeCells count="16">
    <mergeCell ref="A4:I4"/>
    <mergeCell ref="A131:C132"/>
    <mergeCell ref="A13:I13"/>
    <mergeCell ref="A14:I14"/>
    <mergeCell ref="I10:I11"/>
    <mergeCell ref="A2:G2"/>
    <mergeCell ref="A10:A11"/>
    <mergeCell ref="B10:B11"/>
    <mergeCell ref="C10:C11"/>
    <mergeCell ref="D10:D11"/>
    <mergeCell ref="E10:E11"/>
    <mergeCell ref="A7:G7"/>
    <mergeCell ref="G10:G11"/>
    <mergeCell ref="A5:I5"/>
    <mergeCell ref="A6:I6"/>
    <mergeCell ref="A1:I1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2008-02-01T07:29:50Z</cp:lastPrinted>
  <dcterms:created xsi:type="dcterms:W3CDTF">2002-03-15T05:20:46Z</dcterms:created>
  <dcterms:modified xsi:type="dcterms:W3CDTF">2021-11-09T12:00:36Z</dcterms:modified>
</cp:coreProperties>
</file>